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9210" activeTab="0"/>
  </bookViews>
  <sheets>
    <sheet name="Rang 2009" sheetId="1" r:id="rId1"/>
  </sheets>
  <externalReferences>
    <externalReference r:id="rId4"/>
  </externalReferences>
  <definedNames>
    <definedName name="_xlnm.Print_Titles" localSheetId="0">'Rang 2009'!$1:$2</definedName>
  </definedNames>
  <calcPr fullCalcOnLoad="1"/>
</workbook>
</file>

<file path=xl/sharedStrings.xml><?xml version="1.0" encoding="utf-8"?>
<sst xmlns="http://schemas.openxmlformats.org/spreadsheetml/2006/main" count="35" uniqueCount="31">
  <si>
    <t>KLASSE</t>
  </si>
  <si>
    <t>RANG</t>
  </si>
  <si>
    <t>NAMEN</t>
  </si>
  <si>
    <t>VEREIN</t>
  </si>
  <si>
    <t>A-Note</t>
  </si>
  <si>
    <t>B-Note</t>
  </si>
  <si>
    <t>C-Note</t>
  </si>
  <si>
    <t>GESAMT</t>
  </si>
  <si>
    <t>Schwie-rigkeit</t>
  </si>
  <si>
    <t>Abzug</t>
  </si>
  <si>
    <t>Endwert</t>
  </si>
  <si>
    <t>Technik KarRi 1</t>
  </si>
  <si>
    <t>Technik KarRi 2</t>
  </si>
  <si>
    <t>Technik KarRi 3</t>
  </si>
  <si>
    <t>Technik Endwert</t>
  </si>
  <si>
    <t>Artistik KarRi 1</t>
  </si>
  <si>
    <t>Artistik KarRi 2</t>
  </si>
  <si>
    <t>Artistik KarRi 3</t>
  </si>
  <si>
    <t>Artistik Endwert</t>
  </si>
  <si>
    <t>Offene     Klasse</t>
  </si>
  <si>
    <t xml:space="preserve">Mixed- Paar </t>
  </si>
  <si>
    <t>Junioren</t>
  </si>
  <si>
    <t xml:space="preserve">Damen- Paar </t>
  </si>
  <si>
    <t>Schüler</t>
  </si>
  <si>
    <t>Damen- Trio</t>
  </si>
  <si>
    <t>Steirischer Kids-Cup</t>
  </si>
  <si>
    <t>Kinder</t>
  </si>
  <si>
    <t>STÖCKLMAIR Laura            SCHEWEDER Desiree</t>
  </si>
  <si>
    <t>ATG</t>
  </si>
  <si>
    <t>RATHOFER Franziska     WIMMER Maike</t>
  </si>
  <si>
    <t>MIKOSCH Alina                MIKOSCH Julia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</si>
</sst>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ATS&quot;\ #,##0;\-&quot;ATS&quot;\ #,##0"/>
    <numFmt numFmtId="181" formatCode="&quot;ATS&quot;\ #,##0;[Red]\-&quot;ATS&quot;\ #,##0"/>
    <numFmt numFmtId="182" formatCode="&quot;ATS&quot;\ #,##0.00;\-&quot;ATS&quot;\ #,##0.00"/>
    <numFmt numFmtId="183" formatCode="&quot;ATS&quot;\ #,##0.00;[Red]\-&quot;ATS&quot;\ #,##0.00"/>
    <numFmt numFmtId="184" formatCode="_-&quot;ATS&quot;\ * #,##0_-;\-&quot;ATS&quot;\ * #,##0_-;_-&quot;ATS&quot;\ * &quot;-&quot;_-;_-@_-"/>
    <numFmt numFmtId="185" formatCode="_-&quot;ATS&quot;\ * #,##0.00_-;\-&quot;ATS&quot;\ * #,##0.00_-;_-&quot;ATS&quot;\ * &quot;-&quot;??_-;_-@_-"/>
    <numFmt numFmtId="186" formatCode="dd/mm/yy"/>
    <numFmt numFmtId="187" formatCode="h:mm;@"/>
    <numFmt numFmtId="188" formatCode="[$-407]dddd\,\ d\.\ mmmm\ yyyy"/>
    <numFmt numFmtId="189" formatCode="dd/mm/yy;@"/>
    <numFmt numFmtId="190" formatCode="#,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6"/>
      <name val="Arial"/>
      <family val="0"/>
    </font>
    <font>
      <b/>
      <sz val="18"/>
      <color indexed="17"/>
      <name val="Arial"/>
      <family val="2"/>
    </font>
    <font>
      <sz val="18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 style="medium"/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top"/>
    </xf>
    <xf numFmtId="0" fontId="5" fillId="4" borderId="1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4" fillId="0" borderId="20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ruzer%20128\VGT\Akrobatik\St.%20LM-Listen\Listen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LM 09"/>
      <sheetName val="Start 2009"/>
      <sheetName val="Rang 2009"/>
      <sheetName val="Rang neu"/>
      <sheetName val="Urkunde"/>
      <sheetName val="Urkunde (2)"/>
      <sheetName val="StLM 09 (2)"/>
      <sheetName val="Urkunde (3)"/>
      <sheetName val="Urkunde (4)"/>
    </sheetNames>
    <sheetDataSet>
      <sheetData sheetId="0">
        <row r="2">
          <cell r="E2" t="str">
            <v>MÜHLBAUER </v>
          </cell>
          <cell r="F2" t="str">
            <v>Fritz         </v>
          </cell>
          <cell r="G2" t="str">
            <v>KUPPLENT </v>
          </cell>
          <cell r="H2" t="str">
            <v>Eva</v>
          </cell>
          <cell r="K2" t="str">
            <v>ATG</v>
          </cell>
        </row>
        <row r="3">
          <cell r="E3" t="str">
            <v>KOHL  </v>
          </cell>
          <cell r="F3" t="str">
            <v>Alina                </v>
          </cell>
          <cell r="G3" t="str">
            <v>SUNTINGER </v>
          </cell>
          <cell r="H3" t="str">
            <v>Hannah</v>
          </cell>
          <cell r="K3" t="str">
            <v>VGT</v>
          </cell>
        </row>
        <row r="4">
          <cell r="E4" t="str">
            <v>KRAINZ </v>
          </cell>
          <cell r="F4" t="str">
            <v>Magdalena        </v>
          </cell>
          <cell r="G4" t="str">
            <v>BILAU </v>
          </cell>
          <cell r="H4" t="str">
            <v>Laura</v>
          </cell>
          <cell r="K4" t="str">
            <v>ATG</v>
          </cell>
        </row>
        <row r="5">
          <cell r="E5" t="str">
            <v>ZÖHRER </v>
          </cell>
          <cell r="F5" t="str">
            <v>Lilly                        </v>
          </cell>
          <cell r="G5" t="str">
            <v>WAWRINA </v>
          </cell>
          <cell r="H5" t="str">
            <v>Paula</v>
          </cell>
          <cell r="K5" t="str">
            <v>ATG</v>
          </cell>
        </row>
        <row r="6">
          <cell r="E6" t="str">
            <v>ROSMAN </v>
          </cell>
          <cell r="F6" t="str">
            <v>Kristina        </v>
          </cell>
          <cell r="G6" t="str">
            <v>KRISPER  </v>
          </cell>
          <cell r="H6" t="str">
            <v>Emma</v>
          </cell>
          <cell r="K6" t="str">
            <v>ATG</v>
          </cell>
        </row>
        <row r="7">
          <cell r="E7" t="str">
            <v>RUPPRICH </v>
          </cell>
          <cell r="F7" t="str">
            <v>Marlene       </v>
          </cell>
          <cell r="G7" t="str">
            <v>GRAFENEDER </v>
          </cell>
          <cell r="H7" t="str">
            <v>Miriam</v>
          </cell>
          <cell r="K7" t="str">
            <v>VGT</v>
          </cell>
        </row>
        <row r="8">
          <cell r="E8" t="str">
            <v>KLEINFERCHNER </v>
          </cell>
          <cell r="F8" t="str">
            <v>Julia    </v>
          </cell>
          <cell r="G8" t="str">
            <v>MALLEG </v>
          </cell>
          <cell r="H8" t="str">
            <v>Elisa</v>
          </cell>
          <cell r="K8" t="str">
            <v>VGT</v>
          </cell>
        </row>
        <row r="9">
          <cell r="E9" t="str">
            <v>HOFSTÄTTER </v>
          </cell>
          <cell r="F9" t="str">
            <v>Fiona         </v>
          </cell>
          <cell r="G9" t="str">
            <v>UNTERWEGER </v>
          </cell>
          <cell r="H9" t="str">
            <v>Ursula</v>
          </cell>
          <cell r="K9" t="str">
            <v>VGT</v>
          </cell>
        </row>
        <row r="10">
          <cell r="E10" t="str">
            <v>HLADIK </v>
          </cell>
          <cell r="F10" t="str">
            <v>Johanna          </v>
          </cell>
          <cell r="G10" t="str">
            <v>FUCHS </v>
          </cell>
          <cell r="H10" t="str">
            <v>Sara</v>
          </cell>
          <cell r="K10" t="str">
            <v>VGT</v>
          </cell>
        </row>
        <row r="11">
          <cell r="E11" t="str">
            <v>WEISS </v>
          </cell>
          <cell r="F11" t="str">
            <v>Yvonne         </v>
          </cell>
          <cell r="G11" t="str">
            <v>MAIERHOFER </v>
          </cell>
          <cell r="H11" t="str">
            <v>Gwendy</v>
          </cell>
          <cell r="K11" t="str">
            <v>TV Frohnl.</v>
          </cell>
        </row>
        <row r="12">
          <cell r="E12" t="str">
            <v>LÜHRMANN </v>
          </cell>
          <cell r="F12" t="str">
            <v>Romana     </v>
          </cell>
          <cell r="G12" t="str">
            <v>MAIERHOFER </v>
          </cell>
          <cell r="H12" t="str">
            <v>Hannah</v>
          </cell>
          <cell r="K12" t="str">
            <v>TV Frohnl.</v>
          </cell>
        </row>
        <row r="13">
          <cell r="E13" t="str">
            <v>GRIESSMAIER </v>
          </cell>
          <cell r="F13" t="str">
            <v>Julia               </v>
          </cell>
          <cell r="G13" t="str">
            <v>TISZENKO </v>
          </cell>
          <cell r="H13" t="str">
            <v>Katharina</v>
          </cell>
          <cell r="K13" t="str">
            <v>TV Frohnl.</v>
          </cell>
        </row>
        <row r="14">
          <cell r="E14" t="str">
            <v>LEDOLTER </v>
          </cell>
          <cell r="F14" t="str">
            <v>Stefanie          </v>
          </cell>
          <cell r="G14" t="str">
            <v>LEDOLTER </v>
          </cell>
          <cell r="H14" t="str">
            <v>Julia</v>
          </cell>
          <cell r="K14" t="str">
            <v>TV Frohnl.</v>
          </cell>
        </row>
        <row r="15">
          <cell r="E15" t="str">
            <v>RAINWALD </v>
          </cell>
          <cell r="F15" t="str">
            <v>Karin           </v>
          </cell>
          <cell r="G15" t="str">
            <v>PETROVIC </v>
          </cell>
          <cell r="H15" t="str">
            <v>Lorena</v>
          </cell>
          <cell r="K15" t="str">
            <v>TV Frohnl.</v>
          </cell>
        </row>
        <row r="16">
          <cell r="E16" t="str">
            <v>EDER </v>
          </cell>
          <cell r="F16" t="str">
            <v>Clara                       </v>
          </cell>
          <cell r="G16" t="str">
            <v>DREXLER </v>
          </cell>
          <cell r="H16" t="str">
            <v>Johanna       </v>
          </cell>
          <cell r="I16" t="str">
            <v>GSCHIER </v>
          </cell>
          <cell r="J16" t="str">
            <v>Elisabeth     </v>
          </cell>
          <cell r="K16" t="str">
            <v>ATG</v>
          </cell>
        </row>
        <row r="17">
          <cell r="E17" t="str">
            <v>PRIMSCHITZ </v>
          </cell>
          <cell r="F17" t="str">
            <v>Elsa             </v>
          </cell>
          <cell r="G17" t="str">
            <v>SÜSS </v>
          </cell>
          <cell r="H17" t="str">
            <v>Pauline       </v>
          </cell>
          <cell r="I17" t="str">
            <v>MEISSLITZER  </v>
          </cell>
          <cell r="J17" t="str">
            <v>Nina</v>
          </cell>
          <cell r="K17" t="str">
            <v>ATG</v>
          </cell>
        </row>
        <row r="18">
          <cell r="E18" t="str">
            <v>MAIER </v>
          </cell>
          <cell r="F18" t="str">
            <v>Johanna          </v>
          </cell>
          <cell r="G18" t="str">
            <v>MÜLLER </v>
          </cell>
          <cell r="H18" t="str">
            <v>Marlene           </v>
          </cell>
          <cell r="I18" t="str">
            <v>WIMMER </v>
          </cell>
          <cell r="J18" t="str">
            <v>Alissa</v>
          </cell>
          <cell r="K18" t="str">
            <v>ATG</v>
          </cell>
        </row>
        <row r="19">
          <cell r="E19" t="str">
            <v>KONRAD </v>
          </cell>
          <cell r="F19" t="str">
            <v>Ines           </v>
          </cell>
          <cell r="G19" t="str">
            <v>REICHMAYR </v>
          </cell>
          <cell r="H19" t="str">
            <v>Julia             </v>
          </cell>
          <cell r="I19" t="str">
            <v>RÖSSEL </v>
          </cell>
          <cell r="J19" t="str">
            <v>Katharina</v>
          </cell>
          <cell r="K19" t="str">
            <v>VGT</v>
          </cell>
        </row>
        <row r="23">
          <cell r="E23" t="str">
            <v>TROPPER </v>
          </cell>
          <cell r="F23" t="str">
            <v>Marie           </v>
          </cell>
          <cell r="G23" t="str">
            <v>KOPSCH </v>
          </cell>
          <cell r="H23" t="str">
            <v>Julia    </v>
          </cell>
          <cell r="K23" t="str">
            <v>VGT</v>
          </cell>
        </row>
        <row r="24">
          <cell r="E24" t="str">
            <v>GÜTTL </v>
          </cell>
          <cell r="F24" t="str">
            <v>Katharina        </v>
          </cell>
          <cell r="G24" t="str">
            <v>SCHMID </v>
          </cell>
          <cell r="H24" t="str">
            <v>Flora</v>
          </cell>
          <cell r="K24" t="str">
            <v>VGT</v>
          </cell>
        </row>
        <row r="25">
          <cell r="E25" t="str">
            <v>PFAFFENEDER  </v>
          </cell>
          <cell r="F25" t="str">
            <v>Laura           </v>
          </cell>
          <cell r="G25" t="str">
            <v>GRIESSMAIER </v>
          </cell>
          <cell r="H25" t="str">
            <v>Iris</v>
          </cell>
          <cell r="K25" t="str">
            <v>TV Frohnl.</v>
          </cell>
        </row>
        <row r="26">
          <cell r="E26" t="str">
            <v>RABENSTEINER </v>
          </cell>
          <cell r="F26" t="str">
            <v>Julian           </v>
          </cell>
          <cell r="G26" t="str">
            <v>HOLLER </v>
          </cell>
          <cell r="H26" t="str">
            <v>Elena</v>
          </cell>
          <cell r="K26" t="str">
            <v>TV Frohnl.</v>
          </cell>
        </row>
        <row r="28">
          <cell r="E28" t="str">
            <v>MESSNER </v>
          </cell>
          <cell r="F28" t="str">
            <v>Elisabeth      </v>
          </cell>
          <cell r="G28" t="str">
            <v>WINDISCH </v>
          </cell>
          <cell r="H28" t="str">
            <v>Anna-Sophie</v>
          </cell>
          <cell r="K28" t="str">
            <v>TV Frohnl.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4">
      <selection activeCell="R10" sqref="R10"/>
    </sheetView>
  </sheetViews>
  <sheetFormatPr defaultColWidth="11.421875" defaultRowHeight="12.75"/>
  <cols>
    <col min="1" max="1" width="11.00390625" style="47" customWidth="1"/>
    <col min="2" max="2" width="6.57421875" style="48" customWidth="1"/>
    <col min="3" max="3" width="26.00390625" style="49" customWidth="1"/>
    <col min="4" max="4" width="8.00390625" style="50" customWidth="1"/>
    <col min="5" max="6" width="6.00390625" style="0" customWidth="1"/>
    <col min="7" max="7" width="7.28125" style="0" customWidth="1"/>
    <col min="8" max="10" width="6.00390625" style="0" customWidth="1"/>
    <col min="11" max="11" width="7.28125" style="0" customWidth="1"/>
    <col min="12" max="14" width="6.00390625" style="0" customWidth="1"/>
    <col min="15" max="15" width="7.28125" style="0" customWidth="1"/>
    <col min="16" max="16" width="9.7109375" style="0" customWidth="1"/>
  </cols>
  <sheetData>
    <row r="1" spans="1:16" ht="19.5" customHeight="1" thickBot="1" thickTop="1">
      <c r="A1" s="57" t="s">
        <v>0</v>
      </c>
      <c r="B1" s="65" t="s">
        <v>1</v>
      </c>
      <c r="C1" s="63" t="s">
        <v>2</v>
      </c>
      <c r="D1" s="55" t="s">
        <v>3</v>
      </c>
      <c r="E1" s="51" t="s">
        <v>4</v>
      </c>
      <c r="F1" s="52"/>
      <c r="G1" s="59"/>
      <c r="H1" s="51" t="s">
        <v>5</v>
      </c>
      <c r="I1" s="52"/>
      <c r="J1" s="53"/>
      <c r="K1" s="54"/>
      <c r="L1" s="51" t="s">
        <v>6</v>
      </c>
      <c r="M1" s="52"/>
      <c r="N1" s="53"/>
      <c r="O1" s="54"/>
      <c r="P1" s="55" t="s">
        <v>7</v>
      </c>
    </row>
    <row r="2" spans="1:16" ht="27.75" customHeight="1" thickBot="1">
      <c r="A2" s="58"/>
      <c r="B2" s="66"/>
      <c r="C2" s="64"/>
      <c r="D2" s="56"/>
      <c r="E2" s="1" t="s">
        <v>8</v>
      </c>
      <c r="F2" s="2" t="s">
        <v>9</v>
      </c>
      <c r="G2" s="3" t="s">
        <v>10</v>
      </c>
      <c r="H2" s="4" t="s">
        <v>11</v>
      </c>
      <c r="I2" s="4" t="s">
        <v>12</v>
      </c>
      <c r="J2" s="4" t="s">
        <v>13</v>
      </c>
      <c r="K2" s="3" t="s">
        <v>14</v>
      </c>
      <c r="L2" s="5" t="s">
        <v>15</v>
      </c>
      <c r="M2" s="5" t="s">
        <v>16</v>
      </c>
      <c r="N2" s="5" t="s">
        <v>17</v>
      </c>
      <c r="O2" s="6" t="s">
        <v>18</v>
      </c>
      <c r="P2" s="56"/>
    </row>
    <row r="3" spans="1:16" ht="33.75" customHeight="1" thickBot="1" thickTop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</row>
    <row r="4" spans="1:16" ht="33.75" customHeight="1" thickBot="1" thickTop="1">
      <c r="A4" s="13" t="s">
        <v>19</v>
      </c>
      <c r="B4" s="14">
        <v>1</v>
      </c>
      <c r="C4" s="15" t="str">
        <f>CONCATENATE('[1]StLM 09'!E2,'[1]StLM 09'!F2,'[1]StLM 09'!G2,'[1]StLM 09'!H2)</f>
        <v>MÜHLBAUER Fritz         KUPPLENT Eva</v>
      </c>
      <c r="D4" s="16" t="str">
        <f>'[1]StLM 09'!K2</f>
        <v>ATG</v>
      </c>
      <c r="E4" s="17">
        <v>7</v>
      </c>
      <c r="F4" s="17">
        <v>0</v>
      </c>
      <c r="G4" s="18">
        <f>E4-F4</f>
        <v>7</v>
      </c>
      <c r="H4" s="17">
        <v>7.3</v>
      </c>
      <c r="I4" s="17">
        <v>7</v>
      </c>
      <c r="J4" s="17"/>
      <c r="K4" s="19">
        <f>(H4+I4)/2</f>
        <v>7.15</v>
      </c>
      <c r="L4" s="20">
        <v>6.3</v>
      </c>
      <c r="M4" s="20">
        <v>6.6</v>
      </c>
      <c r="N4" s="20"/>
      <c r="O4" s="19">
        <f>(L4+M4)/2</f>
        <v>6.449999999999999</v>
      </c>
      <c r="P4" s="21">
        <f>G4+K4+O4</f>
        <v>20.6</v>
      </c>
    </row>
    <row r="5" spans="1:16" ht="33.75" customHeight="1" thickBot="1">
      <c r="A5" s="22" t="s">
        <v>20</v>
      </c>
      <c r="B5" s="23"/>
      <c r="C5" s="24"/>
      <c r="D5" s="25"/>
      <c r="E5" s="26"/>
      <c r="F5" s="26"/>
      <c r="G5" s="27"/>
      <c r="H5" s="26"/>
      <c r="I5" s="26"/>
      <c r="J5" s="26"/>
      <c r="K5" s="27"/>
      <c r="L5" s="26"/>
      <c r="M5" s="26"/>
      <c r="N5" s="26"/>
      <c r="O5" s="27"/>
      <c r="P5" s="28"/>
    </row>
    <row r="6" spans="1:16" ht="33.75" customHeight="1" thickBot="1" thickTop="1">
      <c r="A6" s="7"/>
      <c r="B6" s="8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</row>
    <row r="7" spans="1:16" ht="33.75" customHeight="1" thickBot="1" thickTop="1">
      <c r="A7" s="13" t="s">
        <v>21</v>
      </c>
      <c r="B7" s="14">
        <v>1</v>
      </c>
      <c r="C7" s="15" t="str">
        <f>CONCATENATE('[1]StLM 09'!E3,'[1]StLM 09'!F3,'[1]StLM 09'!G3,'[1]StLM 09'!H3)</f>
        <v>KOHL  Alina                SUNTINGER Hannah</v>
      </c>
      <c r="D7" s="16" t="str">
        <f>'[1]StLM 09'!K3</f>
        <v>VGT</v>
      </c>
      <c r="E7" s="17">
        <v>7.75</v>
      </c>
      <c r="F7" s="17">
        <v>1.5</v>
      </c>
      <c r="G7" s="18">
        <f>E7-F7</f>
        <v>6.25</v>
      </c>
      <c r="H7" s="17">
        <v>8.3</v>
      </c>
      <c r="I7" s="17">
        <v>8.5</v>
      </c>
      <c r="J7" s="17"/>
      <c r="K7" s="18">
        <f>(H7+I7)/2</f>
        <v>8.4</v>
      </c>
      <c r="L7" s="17">
        <v>7.6</v>
      </c>
      <c r="M7" s="17">
        <v>7.1</v>
      </c>
      <c r="N7" s="17"/>
      <c r="O7" s="18">
        <f>(L7+M7)/2</f>
        <v>7.35</v>
      </c>
      <c r="P7" s="21">
        <f>G7+K7+O7</f>
        <v>22</v>
      </c>
    </row>
    <row r="8" spans="1:16" ht="33.75" customHeight="1" thickBot="1">
      <c r="A8" s="22" t="s">
        <v>22</v>
      </c>
      <c r="B8" s="23"/>
      <c r="C8" s="24"/>
      <c r="D8" s="25"/>
      <c r="E8" s="26"/>
      <c r="F8" s="26"/>
      <c r="G8" s="27"/>
      <c r="H8" s="26"/>
      <c r="I8" s="26"/>
      <c r="J8" s="26"/>
      <c r="K8" s="27"/>
      <c r="L8" s="26"/>
      <c r="M8" s="26"/>
      <c r="N8" s="26"/>
      <c r="O8" s="27"/>
      <c r="P8" s="28"/>
    </row>
    <row r="9" spans="1:16" ht="33.75" customHeight="1" thickBot="1" thickTop="1">
      <c r="A9" s="7"/>
      <c r="B9" s="8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</row>
    <row r="10" spans="1:16" ht="50.25" customHeight="1" thickBot="1" thickTop="1">
      <c r="A10" s="13" t="s">
        <v>23</v>
      </c>
      <c r="B10" s="14">
        <v>1</v>
      </c>
      <c r="C10" s="15" t="str">
        <f>CONCATENATE('[1]StLM 09'!E16,'[1]StLM 09'!F16,'[1]StLM 09'!G16,'[1]StLM 09'!H16,'[1]StLM 09'!I16,'[1]StLM 09'!J16)</f>
        <v>EDER Clara                       DREXLER Johanna       GSCHIER Elisabeth     </v>
      </c>
      <c r="D10" s="16" t="str">
        <f>'[1]StLM 09'!K16</f>
        <v>ATG</v>
      </c>
      <c r="E10" s="17">
        <v>10</v>
      </c>
      <c r="F10" s="17">
        <v>0</v>
      </c>
      <c r="G10" s="18">
        <f>E10-F10</f>
        <v>10</v>
      </c>
      <c r="H10" s="17">
        <v>7.4</v>
      </c>
      <c r="I10" s="17">
        <v>7.5</v>
      </c>
      <c r="J10" s="17"/>
      <c r="K10" s="18">
        <f>(H10+I10)/2</f>
        <v>7.45</v>
      </c>
      <c r="L10" s="17">
        <v>6.6</v>
      </c>
      <c r="M10" s="17">
        <v>6.9</v>
      </c>
      <c r="N10" s="17"/>
      <c r="O10" s="18">
        <f>(L10+M10)/2</f>
        <v>6.75</v>
      </c>
      <c r="P10" s="21">
        <f>G10+K10+O10</f>
        <v>24.2</v>
      </c>
    </row>
    <row r="11" spans="1:16" ht="50.25" customHeight="1" thickBot="1">
      <c r="A11" s="29" t="s">
        <v>24</v>
      </c>
      <c r="B11" s="30">
        <v>2</v>
      </c>
      <c r="C11" s="31" t="str">
        <f>CONCATENATE('[1]StLM 09'!E19,'[1]StLM 09'!F19,'[1]StLM 09'!G19,'[1]StLM 09'!H19,'[1]StLM 09'!I19,'[1]StLM 09'!J19)</f>
        <v>KONRAD Ines           REICHMAYR Julia             RÖSSEL Katharina</v>
      </c>
      <c r="D11" s="32" t="str">
        <f>'[1]StLM 09'!K19</f>
        <v>VGT</v>
      </c>
      <c r="E11" s="33">
        <v>10</v>
      </c>
      <c r="F11" s="33">
        <v>0.6</v>
      </c>
      <c r="G11" s="34">
        <f>E11-F11</f>
        <v>9.4</v>
      </c>
      <c r="H11" s="33">
        <v>7.6</v>
      </c>
      <c r="I11" s="33">
        <v>7.1</v>
      </c>
      <c r="J11" s="33"/>
      <c r="K11" s="34">
        <f>(H11+I11)/2</f>
        <v>7.35</v>
      </c>
      <c r="L11" s="35">
        <v>7</v>
      </c>
      <c r="M11" s="35">
        <v>7.5</v>
      </c>
      <c r="N11" s="35"/>
      <c r="O11" s="34">
        <f>(L11+M11)/2</f>
        <v>7.25</v>
      </c>
      <c r="P11" s="36">
        <f>G11+K11+O11</f>
        <v>24</v>
      </c>
    </row>
    <row r="12" spans="1:16" ht="50.25" customHeight="1" thickBot="1">
      <c r="A12" s="37"/>
      <c r="B12" s="38">
        <v>3</v>
      </c>
      <c r="C12" s="31" t="str">
        <f>CONCATENATE('[1]StLM 09'!E17,'[1]StLM 09'!F17,'[1]StLM 09'!G17,'[1]StLM 09'!H17,'[1]StLM 09'!I17,'[1]StLM 09'!J17)</f>
        <v>PRIMSCHITZ Elsa             SÜSS Pauline       MEISSLITZER  Nina</v>
      </c>
      <c r="D12" s="32" t="str">
        <f>'[1]StLM 09'!K17</f>
        <v>ATG</v>
      </c>
      <c r="E12" s="33">
        <v>10</v>
      </c>
      <c r="F12" s="33">
        <v>0</v>
      </c>
      <c r="G12" s="34">
        <f>E12-F12</f>
        <v>10</v>
      </c>
      <c r="H12" s="33">
        <v>6.2</v>
      </c>
      <c r="I12" s="33">
        <v>6.4</v>
      </c>
      <c r="J12" s="33"/>
      <c r="K12" s="34">
        <f>(H12+I12)/2</f>
        <v>6.300000000000001</v>
      </c>
      <c r="L12" s="35">
        <v>6.5</v>
      </c>
      <c r="M12" s="35">
        <v>6.3</v>
      </c>
      <c r="N12" s="35"/>
      <c r="O12" s="34">
        <f>(L12+M12)/2</f>
        <v>6.4</v>
      </c>
      <c r="P12" s="36">
        <f>G12+K12+O12</f>
        <v>22.700000000000003</v>
      </c>
    </row>
    <row r="13" spans="1:16" ht="50.25" customHeight="1" thickBot="1">
      <c r="A13" s="22"/>
      <c r="B13" s="23">
        <v>4</v>
      </c>
      <c r="C13" s="24" t="str">
        <f>CONCATENATE('[1]StLM 09'!E18,'[1]StLM 09'!F18,'[1]StLM 09'!G18,'[1]StLM 09'!H18,'[1]StLM 09'!I18,'[1]StLM 09'!J18)</f>
        <v>MAIER Johanna          MÜLLER Marlene           WIMMER Alissa</v>
      </c>
      <c r="D13" s="25" t="str">
        <f>'[1]StLM 09'!K18</f>
        <v>ATG</v>
      </c>
      <c r="E13" s="26">
        <v>10</v>
      </c>
      <c r="F13" s="26">
        <v>1.3</v>
      </c>
      <c r="G13" s="27">
        <f>E13-F13</f>
        <v>8.7</v>
      </c>
      <c r="H13" s="26">
        <v>6.4</v>
      </c>
      <c r="I13" s="26">
        <v>6.2</v>
      </c>
      <c r="J13" s="26"/>
      <c r="K13" s="27">
        <f>(H13+I13)/2</f>
        <v>6.300000000000001</v>
      </c>
      <c r="L13" s="26">
        <v>6.3</v>
      </c>
      <c r="M13" s="26">
        <v>5.8</v>
      </c>
      <c r="N13" s="26"/>
      <c r="O13" s="27">
        <f>(L13+M13)/2</f>
        <v>6.05</v>
      </c>
      <c r="P13" s="28">
        <f>G13+K13+O13</f>
        <v>21.05</v>
      </c>
    </row>
    <row r="14" spans="1:16" ht="33.75" customHeight="1" thickBot="1" thickTop="1">
      <c r="A14" s="7"/>
      <c r="B14" s="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</row>
    <row r="15" spans="1:16" ht="33.75" customHeight="1" thickBot="1" thickTop="1">
      <c r="A15" s="13" t="s">
        <v>23</v>
      </c>
      <c r="B15" s="14">
        <v>1</v>
      </c>
      <c r="C15" s="15" t="str">
        <f>CONCATENATE('[1]StLM 09'!E7,'[1]StLM 09'!F7,'[1]StLM 09'!G7,'[1]StLM 09'!H7)</f>
        <v>RUPPRICH Marlene       GRAFENEDER Miriam</v>
      </c>
      <c r="D15" s="16" t="str">
        <f>'[1]StLM 09'!K7</f>
        <v>VGT</v>
      </c>
      <c r="E15" s="17">
        <v>10</v>
      </c>
      <c r="F15" s="17">
        <v>0.3</v>
      </c>
      <c r="G15" s="18">
        <f aca="true" t="shared" si="0" ref="G15:G26">E15-F15</f>
        <v>9.7</v>
      </c>
      <c r="H15" s="17">
        <v>8</v>
      </c>
      <c r="I15" s="17">
        <v>8.3</v>
      </c>
      <c r="J15" s="17"/>
      <c r="K15" s="18">
        <f aca="true" t="shared" si="1" ref="K15:K26">(H15+I15)/2</f>
        <v>8.15</v>
      </c>
      <c r="L15" s="17">
        <v>7.4</v>
      </c>
      <c r="M15" s="17">
        <v>7.7</v>
      </c>
      <c r="N15" s="17"/>
      <c r="O15" s="18">
        <f aca="true" t="shared" si="2" ref="O15:O26">(L15+M15)/2</f>
        <v>7.550000000000001</v>
      </c>
      <c r="P15" s="21">
        <f aca="true" t="shared" si="3" ref="P15:P26">G15+K15+O15</f>
        <v>25.400000000000002</v>
      </c>
    </row>
    <row r="16" spans="1:16" ht="33.75" customHeight="1" thickBot="1">
      <c r="A16" s="29" t="s">
        <v>22</v>
      </c>
      <c r="B16" s="30">
        <v>2</v>
      </c>
      <c r="C16" s="31" t="str">
        <f>CONCATENATE('[1]StLM 09'!E10,'[1]StLM 09'!F10,'[1]StLM 09'!G10,'[1]StLM 09'!H10)</f>
        <v>HLADIK Johanna          FUCHS Sara</v>
      </c>
      <c r="D16" s="32" t="str">
        <f>'[1]StLM 09'!K10</f>
        <v>VGT</v>
      </c>
      <c r="E16" s="33">
        <v>10</v>
      </c>
      <c r="F16" s="33">
        <v>0</v>
      </c>
      <c r="G16" s="34">
        <f t="shared" si="0"/>
        <v>10</v>
      </c>
      <c r="H16" s="33">
        <v>7.6</v>
      </c>
      <c r="I16" s="33">
        <v>8</v>
      </c>
      <c r="J16" s="33"/>
      <c r="K16" s="34">
        <f t="shared" si="1"/>
        <v>7.8</v>
      </c>
      <c r="L16" s="35">
        <v>6.4</v>
      </c>
      <c r="M16" s="35">
        <v>6.7</v>
      </c>
      <c r="N16" s="35"/>
      <c r="O16" s="34">
        <f t="shared" si="2"/>
        <v>6.550000000000001</v>
      </c>
      <c r="P16" s="36">
        <f t="shared" si="3"/>
        <v>24.35</v>
      </c>
    </row>
    <row r="17" spans="1:16" ht="33.75" customHeight="1" thickBot="1">
      <c r="A17" s="37"/>
      <c r="B17" s="38">
        <v>3</v>
      </c>
      <c r="C17" s="31" t="str">
        <f>CONCATENATE('[1]StLM 09'!E5,'[1]StLM 09'!F5,'[1]StLM 09'!G5,'[1]StLM 09'!H5)</f>
        <v>ZÖHRER Lilly                        WAWRINA Paula</v>
      </c>
      <c r="D17" s="32" t="str">
        <f>'[1]StLM 09'!K5</f>
        <v>ATG</v>
      </c>
      <c r="E17" s="33">
        <v>10</v>
      </c>
      <c r="F17" s="33">
        <v>0</v>
      </c>
      <c r="G17" s="34">
        <f t="shared" si="0"/>
        <v>10</v>
      </c>
      <c r="H17" s="33">
        <v>7.1</v>
      </c>
      <c r="I17" s="33">
        <v>7</v>
      </c>
      <c r="J17" s="33"/>
      <c r="K17" s="34">
        <f t="shared" si="1"/>
        <v>7.05</v>
      </c>
      <c r="L17" s="35">
        <v>6.3</v>
      </c>
      <c r="M17" s="35">
        <v>6.7</v>
      </c>
      <c r="N17" s="35"/>
      <c r="O17" s="34">
        <f t="shared" si="2"/>
        <v>6.5</v>
      </c>
      <c r="P17" s="36">
        <f t="shared" si="3"/>
        <v>23.55</v>
      </c>
    </row>
    <row r="18" spans="1:16" ht="33.75" customHeight="1" thickBot="1">
      <c r="A18" s="37"/>
      <c r="B18" s="39">
        <v>4</v>
      </c>
      <c r="C18" s="31" t="str">
        <f>CONCATENATE('[1]StLM 09'!E8,'[1]StLM 09'!F8,'[1]StLM 09'!G8,'[1]StLM 09'!H8)</f>
        <v>KLEINFERCHNER Julia    MALLEG Elisa</v>
      </c>
      <c r="D18" s="32" t="str">
        <f>'[1]StLM 09'!K8</f>
        <v>VGT</v>
      </c>
      <c r="E18" s="33">
        <v>10</v>
      </c>
      <c r="F18" s="33">
        <v>1.8</v>
      </c>
      <c r="G18" s="34">
        <f t="shared" si="0"/>
        <v>8.2</v>
      </c>
      <c r="H18" s="33">
        <v>7.3</v>
      </c>
      <c r="I18" s="33">
        <v>7.5</v>
      </c>
      <c r="J18" s="33"/>
      <c r="K18" s="34">
        <f t="shared" si="1"/>
        <v>7.4</v>
      </c>
      <c r="L18" s="35">
        <v>7.7</v>
      </c>
      <c r="M18" s="35">
        <v>7.7</v>
      </c>
      <c r="N18" s="35"/>
      <c r="O18" s="34">
        <f t="shared" si="2"/>
        <v>7.7</v>
      </c>
      <c r="P18" s="36">
        <f t="shared" si="3"/>
        <v>23.3</v>
      </c>
    </row>
    <row r="19" spans="1:16" ht="33.75" customHeight="1" thickBot="1">
      <c r="A19" s="37"/>
      <c r="B19" s="39">
        <v>5</v>
      </c>
      <c r="C19" s="31" t="str">
        <f>CONCATENATE('[1]StLM 09'!E11,'[1]StLM 09'!F11,'[1]StLM 09'!G11,'[1]StLM 09'!H11)</f>
        <v>WEISS Yvonne         MAIERHOFER Gwendy</v>
      </c>
      <c r="D19" s="32" t="str">
        <f>'[1]StLM 09'!K11</f>
        <v>TV Frohnl.</v>
      </c>
      <c r="E19" s="33">
        <v>9.75</v>
      </c>
      <c r="F19" s="33">
        <v>1.2</v>
      </c>
      <c r="G19" s="34">
        <f t="shared" si="0"/>
        <v>8.55</v>
      </c>
      <c r="H19" s="33">
        <v>6.7</v>
      </c>
      <c r="I19" s="33">
        <v>6.7</v>
      </c>
      <c r="J19" s="33"/>
      <c r="K19" s="34">
        <f t="shared" si="1"/>
        <v>6.7</v>
      </c>
      <c r="L19" s="35">
        <v>7</v>
      </c>
      <c r="M19" s="35">
        <v>7.3</v>
      </c>
      <c r="N19" s="35"/>
      <c r="O19" s="34">
        <f t="shared" si="2"/>
        <v>7.15</v>
      </c>
      <c r="P19" s="36">
        <f t="shared" si="3"/>
        <v>22.4</v>
      </c>
    </row>
    <row r="20" spans="1:16" ht="33.75" customHeight="1" thickBot="1">
      <c r="A20" s="37"/>
      <c r="B20" s="39">
        <v>6</v>
      </c>
      <c r="C20" s="31" t="str">
        <f>CONCATENATE('[1]StLM 09'!E12,'[1]StLM 09'!F12,'[1]StLM 09'!G12,'[1]StLM 09'!H12)</f>
        <v>LÜHRMANN Romana     MAIERHOFER Hannah</v>
      </c>
      <c r="D20" s="32" t="str">
        <f>'[1]StLM 09'!K12</f>
        <v>TV Frohnl.</v>
      </c>
      <c r="E20" s="33">
        <v>9</v>
      </c>
      <c r="F20" s="33">
        <v>2.2</v>
      </c>
      <c r="G20" s="34">
        <f t="shared" si="0"/>
        <v>6.8</v>
      </c>
      <c r="H20" s="33">
        <v>6.9</v>
      </c>
      <c r="I20" s="33">
        <v>6.6</v>
      </c>
      <c r="J20" s="33"/>
      <c r="K20" s="34">
        <f t="shared" si="1"/>
        <v>6.75</v>
      </c>
      <c r="L20" s="35">
        <v>7.8</v>
      </c>
      <c r="M20" s="35">
        <v>8.3</v>
      </c>
      <c r="N20" s="35"/>
      <c r="O20" s="34">
        <f t="shared" si="2"/>
        <v>8.05</v>
      </c>
      <c r="P20" s="36">
        <f t="shared" si="3"/>
        <v>21.6</v>
      </c>
    </row>
    <row r="21" spans="1:16" ht="33.75" customHeight="1" thickBot="1">
      <c r="A21" s="37"/>
      <c r="B21" s="39">
        <v>7</v>
      </c>
      <c r="C21" s="31" t="str">
        <f>CONCATENATE('[1]StLM 09'!E9,'[1]StLM 09'!F9,'[1]StLM 09'!G9,'[1]StLM 09'!H9)</f>
        <v>HOFSTÄTTER Fiona         UNTERWEGER Ursula</v>
      </c>
      <c r="D21" s="32" t="str">
        <f>'[1]StLM 09'!K9</f>
        <v>VGT</v>
      </c>
      <c r="E21" s="33">
        <v>8.25</v>
      </c>
      <c r="F21" s="33">
        <v>1.5</v>
      </c>
      <c r="G21" s="34">
        <f t="shared" si="0"/>
        <v>6.75</v>
      </c>
      <c r="H21" s="33">
        <v>6.7</v>
      </c>
      <c r="I21" s="33">
        <v>6.7</v>
      </c>
      <c r="J21" s="33"/>
      <c r="K21" s="34">
        <f t="shared" si="1"/>
        <v>6.7</v>
      </c>
      <c r="L21" s="35">
        <v>7.1</v>
      </c>
      <c r="M21" s="35">
        <v>7</v>
      </c>
      <c r="N21" s="35"/>
      <c r="O21" s="34">
        <f t="shared" si="2"/>
        <v>7.05</v>
      </c>
      <c r="P21" s="36">
        <f t="shared" si="3"/>
        <v>20.5</v>
      </c>
    </row>
    <row r="22" spans="1:16" ht="33.75" customHeight="1" thickBot="1">
      <c r="A22" s="37"/>
      <c r="B22" s="39">
        <v>8</v>
      </c>
      <c r="C22" s="31" t="str">
        <f>CONCATENATE('[1]StLM 09'!E6,'[1]StLM 09'!F6,'[1]StLM 09'!G6,'[1]StLM 09'!H6)</f>
        <v>ROSMAN Kristina        KRISPER  Emma</v>
      </c>
      <c r="D22" s="32" t="str">
        <f>'[1]StLM 09'!K6</f>
        <v>ATG</v>
      </c>
      <c r="E22" s="33">
        <v>6.75</v>
      </c>
      <c r="F22" s="33">
        <v>1</v>
      </c>
      <c r="G22" s="34">
        <f t="shared" si="0"/>
        <v>5.75</v>
      </c>
      <c r="H22" s="33">
        <v>6.6</v>
      </c>
      <c r="I22" s="33">
        <v>7</v>
      </c>
      <c r="J22" s="33"/>
      <c r="K22" s="34">
        <f t="shared" si="1"/>
        <v>6.8</v>
      </c>
      <c r="L22" s="35">
        <v>6.5</v>
      </c>
      <c r="M22" s="35">
        <v>7</v>
      </c>
      <c r="N22" s="35"/>
      <c r="O22" s="34">
        <f t="shared" si="2"/>
        <v>6.75</v>
      </c>
      <c r="P22" s="36">
        <f t="shared" si="3"/>
        <v>19.3</v>
      </c>
    </row>
    <row r="23" spans="1:16" ht="33.75" customHeight="1" thickBot="1">
      <c r="A23" s="37"/>
      <c r="B23" s="39">
        <v>9</v>
      </c>
      <c r="C23" s="31" t="str">
        <f>CONCATENATE('[1]StLM 09'!E13,'[1]StLM 09'!F13,'[1]StLM 09'!G13,'[1]StLM 09'!H13)</f>
        <v>GRIESSMAIER Julia               TISZENKO Katharina</v>
      </c>
      <c r="D23" s="32" t="str">
        <f>'[1]StLM 09'!K13</f>
        <v>TV Frohnl.</v>
      </c>
      <c r="E23" s="33">
        <v>6.75</v>
      </c>
      <c r="F23" s="33">
        <v>2.2</v>
      </c>
      <c r="G23" s="34">
        <f t="shared" si="0"/>
        <v>4.55</v>
      </c>
      <c r="H23" s="33">
        <v>6.4</v>
      </c>
      <c r="I23" s="33">
        <v>6.8</v>
      </c>
      <c r="J23" s="33"/>
      <c r="K23" s="34">
        <f t="shared" si="1"/>
        <v>6.6</v>
      </c>
      <c r="L23" s="35">
        <v>7.7</v>
      </c>
      <c r="M23" s="35">
        <v>7.5</v>
      </c>
      <c r="N23" s="35"/>
      <c r="O23" s="34">
        <f t="shared" si="2"/>
        <v>7.6</v>
      </c>
      <c r="P23" s="36">
        <f t="shared" si="3"/>
        <v>18.75</v>
      </c>
    </row>
    <row r="24" spans="1:16" ht="33.75" customHeight="1" thickBot="1">
      <c r="A24" s="37"/>
      <c r="B24" s="39">
        <v>10</v>
      </c>
      <c r="C24" s="31" t="str">
        <f>CONCATENATE('[1]StLM 09'!E15,'[1]StLM 09'!F15,'[1]StLM 09'!G15,'[1]StLM 09'!H15)</f>
        <v>RAINWALD Karin           PETROVIC Lorena</v>
      </c>
      <c r="D24" s="32" t="str">
        <f>'[1]StLM 09'!K15</f>
        <v>TV Frohnl.</v>
      </c>
      <c r="E24" s="33">
        <v>5.5</v>
      </c>
      <c r="F24" s="33">
        <v>2</v>
      </c>
      <c r="G24" s="34">
        <f t="shared" si="0"/>
        <v>3.5</v>
      </c>
      <c r="H24" s="33">
        <v>7.4</v>
      </c>
      <c r="I24" s="33">
        <v>7.8</v>
      </c>
      <c r="J24" s="33"/>
      <c r="K24" s="34">
        <f t="shared" si="1"/>
        <v>7.6</v>
      </c>
      <c r="L24" s="35">
        <v>7.3</v>
      </c>
      <c r="M24" s="35">
        <v>6.8</v>
      </c>
      <c r="N24" s="35"/>
      <c r="O24" s="34">
        <f t="shared" si="2"/>
        <v>7.05</v>
      </c>
      <c r="P24" s="36">
        <f t="shared" si="3"/>
        <v>18.15</v>
      </c>
    </row>
    <row r="25" spans="1:16" ht="33.75" customHeight="1" thickBot="1">
      <c r="A25" s="37"/>
      <c r="B25" s="39">
        <v>11</v>
      </c>
      <c r="C25" s="31" t="str">
        <f>CONCATENATE('[1]StLM 09'!E14,'[1]StLM 09'!F14,'[1]StLM 09'!G14,'[1]StLM 09'!H14)</f>
        <v>LEDOLTER Stefanie          LEDOLTER Julia</v>
      </c>
      <c r="D25" s="32" t="str">
        <f>'[1]StLM 09'!K14</f>
        <v>TV Frohnl.</v>
      </c>
      <c r="E25" s="33">
        <v>6.25</v>
      </c>
      <c r="F25" s="33">
        <v>1.2</v>
      </c>
      <c r="G25" s="34">
        <f t="shared" si="0"/>
        <v>5.05</v>
      </c>
      <c r="H25" s="33">
        <v>5.2</v>
      </c>
      <c r="I25" s="33">
        <v>5</v>
      </c>
      <c r="J25" s="33"/>
      <c r="K25" s="34">
        <f t="shared" si="1"/>
        <v>5.1</v>
      </c>
      <c r="L25" s="35">
        <v>6.2</v>
      </c>
      <c r="M25" s="35">
        <v>6.4</v>
      </c>
      <c r="N25" s="35"/>
      <c r="O25" s="34">
        <f t="shared" si="2"/>
        <v>6.300000000000001</v>
      </c>
      <c r="P25" s="36">
        <f t="shared" si="3"/>
        <v>16.45</v>
      </c>
    </row>
    <row r="26" spans="1:16" ht="33.75" customHeight="1" thickBot="1">
      <c r="A26" s="40"/>
      <c r="B26" s="23">
        <v>12</v>
      </c>
      <c r="C26" s="24" t="str">
        <f>CONCATENATE('[1]StLM 09'!E4,'[1]StLM 09'!F4,'[1]StLM 09'!G4,'[1]StLM 09'!H4)</f>
        <v>KRAINZ Magdalena        BILAU Laura</v>
      </c>
      <c r="D26" s="25" t="str">
        <f>'[1]StLM 09'!K4</f>
        <v>ATG</v>
      </c>
      <c r="E26" s="26">
        <v>5.5</v>
      </c>
      <c r="F26" s="26">
        <v>2.9</v>
      </c>
      <c r="G26" s="27">
        <f t="shared" si="0"/>
        <v>2.6</v>
      </c>
      <c r="H26" s="26">
        <v>6</v>
      </c>
      <c r="I26" s="26">
        <v>6.2</v>
      </c>
      <c r="J26" s="26"/>
      <c r="K26" s="27">
        <f t="shared" si="1"/>
        <v>6.1</v>
      </c>
      <c r="L26" s="26">
        <v>6.5</v>
      </c>
      <c r="M26" s="26">
        <v>6</v>
      </c>
      <c r="N26" s="26"/>
      <c r="O26" s="27">
        <f t="shared" si="2"/>
        <v>6.25</v>
      </c>
      <c r="P26" s="28">
        <f t="shared" si="3"/>
        <v>14.95</v>
      </c>
    </row>
    <row r="27" spans="1:16" ht="33.75" customHeight="1" thickBot="1" thickTop="1">
      <c r="A27" s="7"/>
      <c r="B27" s="8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</row>
    <row r="28" spans="1:9" ht="33.75" customHeight="1" thickBot="1" thickTop="1">
      <c r="A28" s="9"/>
      <c r="B28" s="41"/>
      <c r="C28" s="60" t="s">
        <v>25</v>
      </c>
      <c r="D28" s="61"/>
      <c r="E28" s="61"/>
      <c r="F28" s="61"/>
      <c r="G28" s="61"/>
      <c r="H28" s="61"/>
      <c r="I28" s="62"/>
    </row>
    <row r="29" spans="1:16" ht="33.75" customHeight="1" thickBot="1" thickTop="1">
      <c r="A29" s="7"/>
      <c r="B29" s="8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</row>
    <row r="30" spans="1:16" ht="33.75" customHeight="1" thickBot="1" thickTop="1">
      <c r="A30" s="42" t="s">
        <v>26</v>
      </c>
      <c r="B30" s="14">
        <v>1</v>
      </c>
      <c r="C30" s="15" t="str">
        <f>CONCATENATE('[1]StLM 09'!E26,'[1]StLM 09'!F26,'[1]StLM 09'!G26,'[1]StLM 09'!H26)</f>
        <v>RABENSTEINER Julian           HOLLER Elena</v>
      </c>
      <c r="D30" s="16" t="str">
        <f>'[1]StLM 09'!K26</f>
        <v>TV Frohnl.</v>
      </c>
      <c r="E30" s="17">
        <v>9</v>
      </c>
      <c r="F30" s="17">
        <v>0.6</v>
      </c>
      <c r="G30" s="18">
        <f aca="true" t="shared" si="4" ref="G30:G37">E30-F30</f>
        <v>8.4</v>
      </c>
      <c r="H30" s="17">
        <v>7.9</v>
      </c>
      <c r="I30" s="17">
        <v>7.6</v>
      </c>
      <c r="J30" s="17"/>
      <c r="K30" s="18">
        <f aca="true" t="shared" si="5" ref="K30:K37">(H30+I30)/2</f>
        <v>7.75</v>
      </c>
      <c r="L30" s="17">
        <v>7.3</v>
      </c>
      <c r="M30" s="17">
        <v>7.8</v>
      </c>
      <c r="N30" s="17"/>
      <c r="O30" s="18">
        <f aca="true" t="shared" si="6" ref="O30:O37">(L30+M30)/2</f>
        <v>7.55</v>
      </c>
      <c r="P30" s="21">
        <f aca="true" t="shared" si="7" ref="P30:P37">G30+K30+O30</f>
        <v>23.7</v>
      </c>
    </row>
    <row r="31" spans="1:16" ht="33.75" customHeight="1" thickBot="1">
      <c r="A31" s="37"/>
      <c r="B31" s="30">
        <v>2</v>
      </c>
      <c r="C31" s="31" t="str">
        <f>CONCATENATE('[1]StLM 09'!E23,'[1]StLM 09'!F23,'[1]StLM 09'!G23,'[1]StLM 09'!H23)</f>
        <v>TROPPER Marie           KOPSCH Julia    </v>
      </c>
      <c r="D31" s="32" t="str">
        <f>'[1]StLM 09'!K23</f>
        <v>VGT</v>
      </c>
      <c r="E31" s="33">
        <v>10</v>
      </c>
      <c r="F31" s="33">
        <v>0.6</v>
      </c>
      <c r="G31" s="34">
        <f t="shared" si="4"/>
        <v>9.4</v>
      </c>
      <c r="H31" s="33">
        <v>7.7</v>
      </c>
      <c r="I31" s="33">
        <v>7.7</v>
      </c>
      <c r="J31" s="33"/>
      <c r="K31" s="34">
        <f t="shared" si="5"/>
        <v>7.7</v>
      </c>
      <c r="L31" s="35">
        <v>6.3</v>
      </c>
      <c r="M31" s="35">
        <v>6.8</v>
      </c>
      <c r="N31" s="35"/>
      <c r="O31" s="34">
        <f t="shared" si="6"/>
        <v>6.55</v>
      </c>
      <c r="P31" s="36">
        <f t="shared" si="7"/>
        <v>23.650000000000002</v>
      </c>
    </row>
    <row r="32" spans="1:16" ht="33.75" customHeight="1" thickBot="1">
      <c r="A32" s="43"/>
      <c r="B32" s="38">
        <v>3</v>
      </c>
      <c r="C32" s="31" t="str">
        <f>CONCATENATE('[1]StLM 09'!E25,'[1]StLM 09'!F25,'[1]StLM 09'!G25,'[1]StLM 09'!H25)</f>
        <v>PFAFFENEDER  Laura           GRIESSMAIER Iris</v>
      </c>
      <c r="D32" s="32" t="str">
        <f>'[1]StLM 09'!K25</f>
        <v>TV Frohnl.</v>
      </c>
      <c r="E32" s="33">
        <v>10</v>
      </c>
      <c r="F32" s="33">
        <v>1.2</v>
      </c>
      <c r="G32" s="34">
        <f t="shared" si="4"/>
        <v>8.8</v>
      </c>
      <c r="H32" s="33">
        <v>6.6</v>
      </c>
      <c r="I32" s="33">
        <v>6.8</v>
      </c>
      <c r="J32" s="33"/>
      <c r="K32" s="34">
        <f t="shared" si="5"/>
        <v>6.699999999999999</v>
      </c>
      <c r="L32" s="35">
        <v>7.1</v>
      </c>
      <c r="M32" s="35">
        <v>7.6</v>
      </c>
      <c r="N32" s="35"/>
      <c r="O32" s="34">
        <f t="shared" si="6"/>
        <v>7.35</v>
      </c>
      <c r="P32" s="36">
        <f t="shared" si="7"/>
        <v>22.85</v>
      </c>
    </row>
    <row r="33" spans="1:16" ht="33.75" customHeight="1" thickBot="1">
      <c r="A33" s="43"/>
      <c r="B33" s="44">
        <v>4</v>
      </c>
      <c r="C33" s="31" t="s">
        <v>27</v>
      </c>
      <c r="D33" s="32" t="s">
        <v>28</v>
      </c>
      <c r="E33" s="33">
        <v>8.75</v>
      </c>
      <c r="F33" s="33">
        <v>1.2</v>
      </c>
      <c r="G33" s="34">
        <f t="shared" si="4"/>
        <v>7.55</v>
      </c>
      <c r="H33" s="33">
        <v>7.9</v>
      </c>
      <c r="I33" s="33">
        <v>7.7</v>
      </c>
      <c r="J33" s="33"/>
      <c r="K33" s="34">
        <f t="shared" si="5"/>
        <v>7.800000000000001</v>
      </c>
      <c r="L33" s="35">
        <v>6.6</v>
      </c>
      <c r="M33" s="35">
        <v>7.1</v>
      </c>
      <c r="N33" s="35"/>
      <c r="O33" s="34">
        <f t="shared" si="6"/>
        <v>6.85</v>
      </c>
      <c r="P33" s="36">
        <f t="shared" si="7"/>
        <v>22.200000000000003</v>
      </c>
    </row>
    <row r="34" spans="1:16" ht="33.75" customHeight="1" thickBot="1">
      <c r="A34" s="43"/>
      <c r="B34" s="44">
        <v>5</v>
      </c>
      <c r="C34" s="31" t="str">
        <f>CONCATENATE('[1]StLM 09'!E24,'[1]StLM 09'!F24,'[1]StLM 09'!G24,'[1]StLM 09'!H24)</f>
        <v>GÜTTL Katharina        SCHMID Flora</v>
      </c>
      <c r="D34" s="32" t="str">
        <f>'[1]StLM 09'!K24</f>
        <v>VGT</v>
      </c>
      <c r="E34" s="33">
        <v>8.5</v>
      </c>
      <c r="F34" s="33">
        <v>0.9</v>
      </c>
      <c r="G34" s="34">
        <f t="shared" si="4"/>
        <v>7.6</v>
      </c>
      <c r="H34" s="33">
        <v>7.5</v>
      </c>
      <c r="I34" s="33">
        <v>7.6</v>
      </c>
      <c r="J34" s="33"/>
      <c r="K34" s="34">
        <f t="shared" si="5"/>
        <v>7.55</v>
      </c>
      <c r="L34" s="35">
        <v>6.5</v>
      </c>
      <c r="M34" s="35">
        <v>7</v>
      </c>
      <c r="N34" s="35"/>
      <c r="O34" s="34">
        <f t="shared" si="6"/>
        <v>6.75</v>
      </c>
      <c r="P34" s="36">
        <f t="shared" si="7"/>
        <v>21.9</v>
      </c>
    </row>
    <row r="35" spans="1:16" ht="33.75" customHeight="1" thickBot="1">
      <c r="A35" s="43"/>
      <c r="B35" s="44">
        <v>6</v>
      </c>
      <c r="C35" s="31" t="s">
        <v>29</v>
      </c>
      <c r="D35" s="32" t="s">
        <v>28</v>
      </c>
      <c r="E35" s="33">
        <v>8.75</v>
      </c>
      <c r="F35" s="33">
        <v>0.9</v>
      </c>
      <c r="G35" s="34">
        <f t="shared" si="4"/>
        <v>7.85</v>
      </c>
      <c r="H35" s="33">
        <v>7</v>
      </c>
      <c r="I35" s="33">
        <v>6.8</v>
      </c>
      <c r="J35" s="33"/>
      <c r="K35" s="34">
        <f t="shared" si="5"/>
        <v>6.9</v>
      </c>
      <c r="L35" s="35">
        <v>6.5</v>
      </c>
      <c r="M35" s="35">
        <v>6.9</v>
      </c>
      <c r="N35" s="35"/>
      <c r="O35" s="34">
        <f t="shared" si="6"/>
        <v>6.7</v>
      </c>
      <c r="P35" s="36">
        <f t="shared" si="7"/>
        <v>21.45</v>
      </c>
    </row>
    <row r="36" spans="1:16" ht="33.75" customHeight="1" thickBot="1">
      <c r="A36" s="45"/>
      <c r="B36" s="44">
        <v>7</v>
      </c>
      <c r="C36" s="31" t="str">
        <f>CONCATENATE('[1]StLM 09'!E28,'[1]StLM 09'!F28,'[1]StLM 09'!G28,'[1]StLM 09'!H28)</f>
        <v>MESSNER Elisabeth      WINDISCH Anna-Sophie</v>
      </c>
      <c r="D36" s="32" t="str">
        <f>'[1]StLM 09'!K28</f>
        <v>TV Frohnl.</v>
      </c>
      <c r="E36" s="33">
        <v>7.75</v>
      </c>
      <c r="F36" s="33">
        <v>0.9</v>
      </c>
      <c r="G36" s="34">
        <f t="shared" si="4"/>
        <v>6.85</v>
      </c>
      <c r="H36" s="33">
        <v>7</v>
      </c>
      <c r="I36" s="33">
        <v>6.8</v>
      </c>
      <c r="J36" s="33"/>
      <c r="K36" s="34">
        <f t="shared" si="5"/>
        <v>6.9</v>
      </c>
      <c r="L36" s="35">
        <v>6.3</v>
      </c>
      <c r="M36" s="35">
        <v>6.8</v>
      </c>
      <c r="N36" s="35"/>
      <c r="O36" s="34">
        <f t="shared" si="6"/>
        <v>6.55</v>
      </c>
      <c r="P36" s="36">
        <f t="shared" si="7"/>
        <v>20.3</v>
      </c>
    </row>
    <row r="37" spans="1:16" ht="33.75" customHeight="1" thickBot="1">
      <c r="A37" s="46"/>
      <c r="B37" s="23">
        <v>8</v>
      </c>
      <c r="C37" s="24" t="s">
        <v>30</v>
      </c>
      <c r="D37" s="25" t="s">
        <v>28</v>
      </c>
      <c r="E37" s="26">
        <v>5.5</v>
      </c>
      <c r="F37" s="26">
        <v>0.9</v>
      </c>
      <c r="G37" s="27">
        <f t="shared" si="4"/>
        <v>4.6</v>
      </c>
      <c r="H37" s="26">
        <v>7.4</v>
      </c>
      <c r="I37" s="26">
        <v>7.2</v>
      </c>
      <c r="J37" s="26"/>
      <c r="K37" s="27">
        <f t="shared" si="5"/>
        <v>7.300000000000001</v>
      </c>
      <c r="L37" s="26">
        <v>5.9</v>
      </c>
      <c r="M37" s="26">
        <v>6.2</v>
      </c>
      <c r="N37" s="26"/>
      <c r="O37" s="27">
        <f t="shared" si="6"/>
        <v>6.050000000000001</v>
      </c>
      <c r="P37" s="28">
        <f t="shared" si="7"/>
        <v>17.950000000000003</v>
      </c>
    </row>
    <row r="38" ht="33.75" customHeight="1" thickTop="1"/>
  </sheetData>
  <mergeCells count="9">
    <mergeCell ref="C28:I28"/>
    <mergeCell ref="C1:C2"/>
    <mergeCell ref="B1:B2"/>
    <mergeCell ref="H1:K1"/>
    <mergeCell ref="L1:O1"/>
    <mergeCell ref="P1:P2"/>
    <mergeCell ref="A1:A2"/>
    <mergeCell ref="D1:D2"/>
    <mergeCell ref="E1:G1"/>
  </mergeCells>
  <printOptions horizontalCentered="1"/>
  <pageMargins left="0.1968503937007874" right="0" top="0.76" bottom="0.83" header="0.31496062992125984" footer="0.22"/>
  <pageSetup horizontalDpi="300" verticalDpi="300" orientation="landscape" paperSize="9" r:id="rId1"/>
  <headerFooter alignWithMargins="0">
    <oddHeader>&amp;L&amp;"Arial,Fett"&amp;14Ergebnisse&amp;C&amp;"Arial,Fett"&amp;16Steirische Meisterschaften / Sportakrobatik 2009&amp;R&amp;"Arial,Fett"&amp;12 26. April 2009</oddHeader>
    <oddFooter>&amp;LCJP/DJ Katharina SOVIC
     EJ 1 Hans TRÖTHAN
     EJ 2 Erika SOVIC&amp;CAJ 1 Theresa LONGIN 
AJ 2    Barbara GAICH&amp;R&amp;"Arial,Fett"&amp;12Seite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Sovic</dc:creator>
  <cp:keywords/>
  <dc:description/>
  <cp:lastModifiedBy>Mag. Robert Labner</cp:lastModifiedBy>
  <dcterms:created xsi:type="dcterms:W3CDTF">2009-04-27T13:17:36Z</dcterms:created>
  <dcterms:modified xsi:type="dcterms:W3CDTF">2009-04-30T14:24:10Z</dcterms:modified>
  <cp:category/>
  <cp:version/>
  <cp:contentType/>
  <cp:contentStatus/>
</cp:coreProperties>
</file>