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35" yWindow="65401" windowWidth="7245" windowHeight="9825" tabRatio="685" activeTab="6"/>
  </bookViews>
  <sheets>
    <sheet name="TU-NW" sheetId="1" r:id="rId1"/>
    <sheet name="TU-JGD" sheetId="2" r:id="rId2"/>
    <sheet name="TUI-NW" sheetId="3" r:id="rId3"/>
    <sheet name="TUI-JGD" sheetId="4" r:id="rId4"/>
    <sheet name="RG-NW" sheetId="5" r:id="rId5"/>
    <sheet name="RG-JGD" sheetId="6" r:id="rId6"/>
    <sheet name="Mannschaft" sheetId="7" r:id="rId7"/>
  </sheets>
  <definedNames>
    <definedName name="_xlnm.Print_Titles" localSheetId="2">'TUI-NW'!$1:$3</definedName>
    <definedName name="_xlnm.Print_Titles" localSheetId="1">'TU-JGD'!$1:$3</definedName>
    <definedName name="_xlnm.Print_Titles" localSheetId="0">'TU-NW'!$1:$3</definedName>
  </definedNames>
  <calcPr fullCalcOnLoad="1"/>
</workbook>
</file>

<file path=xl/comments5.xml><?xml version="1.0" encoding="utf-8"?>
<comments xmlns="http://schemas.openxmlformats.org/spreadsheetml/2006/main">
  <authors>
    <author>c09hoel</author>
  </authors>
  <commentList>
    <comment ref="H3" authorId="0">
      <text>
        <r>
          <rPr>
            <b/>
            <sz val="8"/>
            <rFont val="Tahoma"/>
            <family val="0"/>
          </rPr>
          <t>max.7,00</t>
        </r>
      </text>
    </comment>
    <comment ref="K3" authorId="0">
      <text>
        <r>
          <rPr>
            <b/>
            <sz val="8"/>
            <rFont val="Tahoma"/>
            <family val="0"/>
          </rPr>
          <t>max.10,00</t>
        </r>
      </text>
    </comment>
    <comment ref="W3" authorId="0">
      <text>
        <r>
          <rPr>
            <b/>
            <sz val="8"/>
            <rFont val="Tahoma"/>
            <family val="0"/>
          </rPr>
          <t>max.7,00</t>
        </r>
      </text>
    </comment>
    <comment ref="Z3" authorId="0">
      <text>
        <r>
          <rPr>
            <b/>
            <sz val="8"/>
            <rFont val="Tahoma"/>
            <family val="0"/>
          </rPr>
          <t>max.10,00</t>
        </r>
      </text>
    </comment>
    <comment ref="AL3" authorId="0">
      <text>
        <r>
          <rPr>
            <b/>
            <sz val="8"/>
            <rFont val="Tahoma"/>
            <family val="0"/>
          </rPr>
          <t>max.7,00</t>
        </r>
      </text>
    </comment>
    <comment ref="AO3" authorId="0">
      <text>
        <r>
          <rPr>
            <b/>
            <sz val="8"/>
            <rFont val="Tahoma"/>
            <family val="0"/>
          </rPr>
          <t>max.10,00</t>
        </r>
      </text>
    </comment>
    <comment ref="M3" authorId="0">
      <text>
        <r>
          <rPr>
            <b/>
            <sz val="8"/>
            <rFont val="Tahoma"/>
            <family val="0"/>
          </rPr>
          <t>die Abzüge von 10 !!</t>
        </r>
      </text>
    </comment>
    <comment ref="P3" authorId="0">
      <text>
        <r>
          <rPr>
            <b/>
            <sz val="8"/>
            <rFont val="Tahoma"/>
            <family val="0"/>
          </rPr>
          <t>die Abzüge von 10 !!</t>
        </r>
      </text>
    </comment>
    <comment ref="AB3" authorId="0">
      <text>
        <r>
          <rPr>
            <b/>
            <sz val="8"/>
            <rFont val="Tahoma"/>
            <family val="0"/>
          </rPr>
          <t>die Abzüge von 10 !!</t>
        </r>
      </text>
    </comment>
    <comment ref="AQ3" authorId="0">
      <text>
        <r>
          <rPr>
            <b/>
            <sz val="8"/>
            <rFont val="Tahoma"/>
            <family val="0"/>
          </rPr>
          <t>die Abzüge von 10 !!</t>
        </r>
      </text>
    </comment>
    <comment ref="AE3" authorId="0">
      <text>
        <r>
          <rPr>
            <b/>
            <sz val="8"/>
            <rFont val="Tahoma"/>
            <family val="0"/>
          </rPr>
          <t>die Abzüge von 10 !!</t>
        </r>
      </text>
    </comment>
    <comment ref="AT3" authorId="0">
      <text>
        <r>
          <rPr>
            <b/>
            <sz val="8"/>
            <rFont val="Tahoma"/>
            <family val="0"/>
          </rPr>
          <t>die Abzüge von 10 !!</t>
        </r>
      </text>
    </comment>
  </commentList>
</comments>
</file>

<file path=xl/comments6.xml><?xml version="1.0" encoding="utf-8"?>
<comments xmlns="http://schemas.openxmlformats.org/spreadsheetml/2006/main">
  <authors>
    <author>c09hoel</author>
  </authors>
  <commentList>
    <comment ref="H3" authorId="0">
      <text>
        <r>
          <rPr>
            <b/>
            <sz val="8"/>
            <rFont val="Tahoma"/>
            <family val="0"/>
          </rPr>
          <t>max.7,0</t>
        </r>
      </text>
    </comment>
    <comment ref="K3" authorId="0">
      <text>
        <r>
          <rPr>
            <b/>
            <sz val="8"/>
            <rFont val="Tahoma"/>
            <family val="0"/>
          </rPr>
          <t>max.10,0</t>
        </r>
      </text>
    </comment>
    <comment ref="M3" authorId="0">
      <text>
        <r>
          <rPr>
            <b/>
            <sz val="8"/>
            <rFont val="Tahoma"/>
            <family val="0"/>
          </rPr>
          <t>die Abzüge von 10 !!</t>
        </r>
      </text>
    </comment>
    <comment ref="P3" authorId="0">
      <text>
        <r>
          <rPr>
            <b/>
            <sz val="8"/>
            <rFont val="Tahoma"/>
            <family val="0"/>
          </rPr>
          <t>die Abzüge von 10 !!</t>
        </r>
      </text>
    </comment>
    <comment ref="AB3" authorId="0">
      <text>
        <r>
          <rPr>
            <b/>
            <sz val="8"/>
            <rFont val="Tahoma"/>
            <family val="0"/>
          </rPr>
          <t>die Abzüge von 10 !!</t>
        </r>
      </text>
    </comment>
    <comment ref="AQ3" authorId="0">
      <text>
        <r>
          <rPr>
            <b/>
            <sz val="8"/>
            <rFont val="Tahoma"/>
            <family val="0"/>
          </rPr>
          <t>die Abzüge von 10 !!</t>
        </r>
      </text>
    </comment>
    <comment ref="AE3" authorId="0">
      <text>
        <r>
          <rPr>
            <b/>
            <sz val="8"/>
            <rFont val="Tahoma"/>
            <family val="0"/>
          </rPr>
          <t>die Abzüge von 10 !!</t>
        </r>
      </text>
    </comment>
    <comment ref="AT3" authorId="0">
      <text>
        <r>
          <rPr>
            <b/>
            <sz val="8"/>
            <rFont val="Tahoma"/>
            <family val="0"/>
          </rPr>
          <t>die Abzüge von 10 !!</t>
        </r>
      </text>
    </comment>
    <comment ref="Z3" authorId="0">
      <text>
        <r>
          <rPr>
            <b/>
            <sz val="8"/>
            <rFont val="Tahoma"/>
            <family val="0"/>
          </rPr>
          <t>max.10,0</t>
        </r>
      </text>
    </comment>
    <comment ref="AO3" authorId="0">
      <text>
        <r>
          <rPr>
            <b/>
            <sz val="8"/>
            <rFont val="Tahoma"/>
            <family val="0"/>
          </rPr>
          <t>max.10,0</t>
        </r>
      </text>
    </comment>
    <comment ref="W3" authorId="0">
      <text>
        <r>
          <rPr>
            <b/>
            <sz val="8"/>
            <rFont val="Tahoma"/>
            <family val="0"/>
          </rPr>
          <t>max.7,0</t>
        </r>
      </text>
    </comment>
    <comment ref="AL3" authorId="0">
      <text>
        <r>
          <rPr>
            <b/>
            <sz val="8"/>
            <rFont val="Tahoma"/>
            <family val="0"/>
          </rPr>
          <t>max.7,0</t>
        </r>
      </text>
    </comment>
  </commentList>
</comments>
</file>

<file path=xl/sharedStrings.xml><?xml version="1.0" encoding="utf-8"?>
<sst xmlns="http://schemas.openxmlformats.org/spreadsheetml/2006/main" count="576" uniqueCount="182">
  <si>
    <t>Personendaten</t>
  </si>
  <si>
    <t>Wertungen</t>
  </si>
  <si>
    <t>Mehrkampf-</t>
  </si>
  <si>
    <t>Boden</t>
  </si>
  <si>
    <t>Pferd</t>
  </si>
  <si>
    <t>Ringe</t>
  </si>
  <si>
    <t>Sprung</t>
  </si>
  <si>
    <t>Barren</t>
  </si>
  <si>
    <t>Reck</t>
  </si>
  <si>
    <t>Rang</t>
  </si>
  <si>
    <t>Endnote</t>
  </si>
  <si>
    <t>Punkte für</t>
  </si>
  <si>
    <t>M-Wertung</t>
  </si>
  <si>
    <t>Balken</t>
  </si>
  <si>
    <t>Stufenbarren</t>
  </si>
  <si>
    <t>Sonder</t>
  </si>
  <si>
    <t>Slowakei</t>
  </si>
  <si>
    <t>Ergebnis</t>
  </si>
  <si>
    <t>Mannschaft</t>
  </si>
  <si>
    <t>TU-NW</t>
  </si>
  <si>
    <t>TU-JGD</t>
  </si>
  <si>
    <t>TUI-NW</t>
  </si>
  <si>
    <t>TUI-JGD</t>
  </si>
  <si>
    <t>RG-NW</t>
  </si>
  <si>
    <t>RG-JGD</t>
  </si>
  <si>
    <t>Nation/Mannschaft</t>
  </si>
  <si>
    <t>Gesamt</t>
  </si>
  <si>
    <t>Platz</t>
  </si>
  <si>
    <t>Start Nr.</t>
  </si>
  <si>
    <t>Einzelergebnisse (Punkte)</t>
  </si>
  <si>
    <t>(die 5 Besten)</t>
  </si>
  <si>
    <t xml:space="preserve">   Name</t>
  </si>
  <si>
    <t>1. Gerät</t>
  </si>
  <si>
    <t>2. Gerät</t>
  </si>
  <si>
    <t>3. Gerät</t>
  </si>
  <si>
    <t>Ö / Oberösterreich</t>
  </si>
  <si>
    <t>Deutschland</t>
  </si>
  <si>
    <t>neutraler
Abzug</t>
  </si>
  <si>
    <t>Abzug</t>
  </si>
  <si>
    <t>a.K.</t>
  </si>
  <si>
    <t>ASVÖ</t>
  </si>
  <si>
    <t>Oberösterreich</t>
  </si>
  <si>
    <t>D1</t>
  </si>
  <si>
    <t>D2</t>
  </si>
  <si>
    <t>Schwierigkeit</t>
  </si>
  <si>
    <t>Artistik</t>
  </si>
  <si>
    <t>A1</t>
  </si>
  <si>
    <t>A2</t>
  </si>
  <si>
    <t>Ausführung</t>
  </si>
  <si>
    <t>E1</t>
  </si>
  <si>
    <t>E2</t>
  </si>
  <si>
    <t>D-Note</t>
  </si>
  <si>
    <t>E-Note</t>
  </si>
  <si>
    <t>England</t>
  </si>
  <si>
    <t>Slowenien</t>
  </si>
  <si>
    <t>Wien</t>
  </si>
  <si>
    <t>Ungarn</t>
  </si>
  <si>
    <t>Ö / Wien</t>
  </si>
  <si>
    <t>E-Ausgang</t>
  </si>
  <si>
    <t>E-Abzug</t>
  </si>
  <si>
    <t>Penalty</t>
  </si>
  <si>
    <t>Steiermark</t>
  </si>
  <si>
    <t>Schweiz</t>
  </si>
  <si>
    <t>Tschechien</t>
  </si>
  <si>
    <t>Vorarlberg</t>
  </si>
  <si>
    <t>Ö / Vorarlberg</t>
  </si>
  <si>
    <t>Ö / Steiermark</t>
  </si>
  <si>
    <t>Hilfsspalten für Spalte Q
(müssen mind.5 Zahlen sein)</t>
  </si>
  <si>
    <t>Tirol 2</t>
  </si>
  <si>
    <t>Ö / Tirol 2</t>
  </si>
  <si>
    <t>D1a</t>
  </si>
  <si>
    <t>D1b</t>
  </si>
  <si>
    <t>D2a</t>
  </si>
  <si>
    <t>D2b</t>
  </si>
  <si>
    <t>Ausgang E</t>
  </si>
  <si>
    <t>Abzug E</t>
  </si>
  <si>
    <t>ATG</t>
  </si>
  <si>
    <t>VTS</t>
  </si>
  <si>
    <t>Hegyvidek SE</t>
  </si>
  <si>
    <t>Milton Keynes</t>
  </si>
  <si>
    <t>TV-Wattens</t>
  </si>
  <si>
    <t>ITV</t>
  </si>
  <si>
    <t>RLZ Luzern</t>
  </si>
  <si>
    <t>SGF</t>
  </si>
  <si>
    <t>OÖ</t>
  </si>
  <si>
    <t>GK Sokol Karlovac</t>
  </si>
  <si>
    <t>Eleanor Smithson</t>
  </si>
  <si>
    <t>Paris Johns</t>
  </si>
  <si>
    <t>Charlotte Smithson</t>
  </si>
  <si>
    <t>Jana Vrsalovic</t>
  </si>
  <si>
    <t>Ira Popovic</t>
  </si>
  <si>
    <t>Ana Poscic</t>
  </si>
  <si>
    <t>Elena Vicevic</t>
  </si>
  <si>
    <t>Korina Belokleic</t>
  </si>
  <si>
    <t>Petra Furac</t>
  </si>
  <si>
    <t>Jessica Stabinger</t>
  </si>
  <si>
    <t>Eileen Lamprecht</t>
  </si>
  <si>
    <t>Marlene Trummer</t>
  </si>
  <si>
    <t>Georgiana Sirbu</t>
  </si>
  <si>
    <t>Raffaela Fiorino</t>
  </si>
  <si>
    <t>Kerstin Bechter</t>
  </si>
  <si>
    <t>Lara Dietrich</t>
  </si>
  <si>
    <t>Tamara Stadelmann</t>
  </si>
  <si>
    <t>Sarah Hetzmann</t>
  </si>
  <si>
    <t xml:space="preserve">Beatrice Stritzl </t>
  </si>
  <si>
    <t>Bianca Frysak</t>
  </si>
  <si>
    <t>Henry Fehlhaber</t>
  </si>
  <si>
    <t>Robert Tartakovskij</t>
  </si>
  <si>
    <t>Filip Vorkapic</t>
  </si>
  <si>
    <t xml:space="preserve">Johannes Mairoser </t>
  </si>
  <si>
    <t>Alexander Benda</t>
  </si>
  <si>
    <t>Maximilian Chanterie</t>
  </si>
  <si>
    <t>Markus Schreiber</t>
  </si>
  <si>
    <t>Nikolaus Vertacnik</t>
  </si>
  <si>
    <t>Robert Weithas</t>
  </si>
  <si>
    <t>Manuel Arnold</t>
  </si>
  <si>
    <t>Julius Neuber</t>
  </si>
  <si>
    <t xml:space="preserve">Lucas Stritzl </t>
  </si>
  <si>
    <t>Joel Ettiln</t>
  </si>
  <si>
    <t>Jan Wandeler</t>
  </si>
  <si>
    <t>Bradley Smith</t>
  </si>
  <si>
    <t>Dylan Zastron</t>
  </si>
  <si>
    <t>Florian Braitsch</t>
  </si>
  <si>
    <t xml:space="preserve">Daniel Kopeinik </t>
  </si>
  <si>
    <t>Florian Tusch</t>
  </si>
  <si>
    <t xml:space="preserve">Daniel Brandstätter </t>
  </si>
  <si>
    <t>Aaron Köpfle</t>
  </si>
  <si>
    <t>Alexander Semrad</t>
  </si>
  <si>
    <t>Mika Frühmann</t>
  </si>
  <si>
    <t>Mauro Schöpfer</t>
  </si>
  <si>
    <t>Ivan Vargovsky</t>
  </si>
  <si>
    <t>Jan Spais</t>
  </si>
  <si>
    <t>Luka Bojanc</t>
  </si>
  <si>
    <t>Luka Kisek</t>
  </si>
  <si>
    <t>Peter Lampret</t>
  </si>
  <si>
    <t>Jure Weingerl</t>
  </si>
  <si>
    <t>Elena Metzler</t>
  </si>
  <si>
    <t>Livia Meder</t>
  </si>
  <si>
    <t xml:space="preserve">Anna Mairoser </t>
  </si>
  <si>
    <t>Anna Sprinzl</t>
  </si>
  <si>
    <t>Angelina Schwendinger</t>
  </si>
  <si>
    <t>Hanna Katona</t>
  </si>
  <si>
    <t>Anastasiya Detkova</t>
  </si>
  <si>
    <t>Jessica Garas</t>
  </si>
  <si>
    <t>Christina Probst</t>
  </si>
  <si>
    <t>Lea Huber</t>
  </si>
  <si>
    <t>Vanessa Nachbaur</t>
  </si>
  <si>
    <t>Nicole Weinl</t>
  </si>
  <si>
    <t>Anna Vagnerova</t>
  </si>
  <si>
    <t>Gloria Li</t>
  </si>
  <si>
    <t>Vera Bunschuh</t>
  </si>
  <si>
    <t>Tirol</t>
  </si>
  <si>
    <t>TKH</t>
  </si>
  <si>
    <t>Sokol</t>
  </si>
  <si>
    <t>GK Rijeka</t>
  </si>
  <si>
    <t>England / a.K.</t>
  </si>
  <si>
    <t>Stmk. a.K.</t>
  </si>
  <si>
    <t>Slo a.K.</t>
  </si>
  <si>
    <t>Kroatien</t>
  </si>
  <si>
    <t>Kroatien / a.K.</t>
  </si>
  <si>
    <t>Vbg. / a.K.</t>
  </si>
  <si>
    <t>Marburg</t>
  </si>
  <si>
    <t>VRG</t>
  </si>
  <si>
    <t>TV Mariahilf</t>
  </si>
  <si>
    <t>TJ Bohemians</t>
  </si>
  <si>
    <t>Ungarn / a.K.</t>
  </si>
  <si>
    <t>Ö / Tirol</t>
  </si>
  <si>
    <t>Olivia Jochum</t>
  </si>
  <si>
    <t>Jacqueline Schmidt</t>
  </si>
  <si>
    <t>Teja Stüwe</t>
  </si>
  <si>
    <t>Johanna Gaugl</t>
  </si>
  <si>
    <t>Mara Glabonjat</t>
  </si>
  <si>
    <t>Sarah Zimmer</t>
  </si>
  <si>
    <t>Barbora Mokosova</t>
  </si>
  <si>
    <t>Althea Gwashavanhu</t>
  </si>
  <si>
    <t>Ana Cikac</t>
  </si>
  <si>
    <t>Miha Smigoc</t>
  </si>
  <si>
    <t>Rebeca Smejcka</t>
  </si>
  <si>
    <t>Paul Hagen</t>
  </si>
  <si>
    <t>Benendikt Melchhammer</t>
  </si>
  <si>
    <t>Sara King</t>
  </si>
  <si>
    <t>Katharina Kern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</si>
</sst>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\-&quot;EUR&quot;\ #,##0"/>
    <numFmt numFmtId="165" formatCode="&quot;EUR&quot;\ #,##0;[Red]\-&quot;EUR&quot;\ #,##0"/>
    <numFmt numFmtId="166" formatCode="&quot;EUR&quot;\ #,##0.00;\-&quot;EUR&quot;\ #,##0.00"/>
    <numFmt numFmtId="167" formatCode="&quot;EUR&quot;\ #,##0.00;[Red]\-&quot;EUR&quot;\ #,##0.00"/>
    <numFmt numFmtId="168" formatCode="_-&quot;EUR&quot;\ * #,##0_-;\-&quot;EUR&quot;\ * #,##0_-;_-&quot;EUR&quot;\ * &quot;-&quot;_-;_-@_-"/>
    <numFmt numFmtId="169" formatCode="_-&quot;EUR&quot;\ * #,##0.00_-;\-&quot;EUR&quot;\ * #,##0.00_-;_-&quot;EUR&quot;\ * &quot;-&quot;??_-;_-@_-"/>
    <numFmt numFmtId="170" formatCode="&quot;öS&quot;\ #,##0;\-&quot;öS&quot;\ #,##0"/>
    <numFmt numFmtId="171" formatCode="&quot;öS&quot;\ #,##0;[Red]\-&quot;öS&quot;\ #,##0"/>
    <numFmt numFmtId="172" formatCode="&quot;öS&quot;\ #,##0.00;\-&quot;öS&quot;\ #,##0.00"/>
    <numFmt numFmtId="173" formatCode="&quot;öS&quot;\ #,##0.00;[Red]\-&quot;öS&quot;\ #,##0.00"/>
    <numFmt numFmtId="174" formatCode="_-&quot;öS&quot;\ * #,##0_-;\-&quot;öS&quot;\ * #,##0_-;_-&quot;öS&quot;\ * &quot;-&quot;_-;_-@_-"/>
    <numFmt numFmtId="175" formatCode="_-&quot;öS&quot;\ * #,##0.00_-;\-&quot;öS&quot;\ * #,##0.00_-;_-&quot;öS&quot;\ * &quot;-&quot;??_-;_-@_-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_-* #,##0.0_-;\-* #,##0.0_-;_-* &quot;-&quot;??_-;_-@_-"/>
    <numFmt numFmtId="185" formatCode="_-* #,##0_-;\-* #,##0_-;_-* &quot;-&quot;??_-;_-@_-"/>
    <numFmt numFmtId="186" formatCode="0.0"/>
    <numFmt numFmtId="187" formatCode="_-* #,##0.000_-;\-* #,##0.000_-;_-* &quot;-&quot;??_-;_-@_-"/>
    <numFmt numFmtId="188" formatCode="0.000"/>
    <numFmt numFmtId="189" formatCode="\(0.00\)"/>
    <numFmt numFmtId="190" formatCode="_-* #,##0.0000_-;\-* #,##0.0000_-;_-* &quot;-&quot;??_-;_-@_-"/>
    <numFmt numFmtId="191" formatCode="00000"/>
    <numFmt numFmtId="192" formatCode="_-* #,##0.000_-;\-* #,##0.000_-;_-* &quot;-&quot;???_-;_-@_-"/>
    <numFmt numFmtId="193" formatCode="_-[$€]\ * #,##0.00_-;\-[$€]\ * #,##0.00_-;_-[$€]\ * &quot;-&quot;??_-;_-@_-"/>
    <numFmt numFmtId="194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8" fillId="0" borderId="3" applyNumberFormat="0" applyFill="0" applyAlignment="0" applyProtection="0"/>
    <xf numFmtId="0" fontId="2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23" borderId="9" applyNumberFormat="0" applyAlignment="0" applyProtection="0"/>
  </cellStyleXfs>
  <cellXfs count="19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2" fontId="1" fillId="0" borderId="11" xfId="42" applyNumberFormat="1" applyFont="1" applyBorder="1" applyAlignment="1">
      <alignment horizontal="centerContinuous"/>
    </xf>
    <xf numFmtId="2" fontId="1" fillId="0" borderId="12" xfId="0" applyNumberFormat="1" applyFont="1" applyBorder="1" applyAlignment="1">
      <alignment horizontal="centerContinuous"/>
    </xf>
    <xf numFmtId="2" fontId="1" fillId="0" borderId="12" xfId="42" applyNumberFormat="1" applyFont="1" applyBorder="1" applyAlignment="1">
      <alignment horizontal="centerContinuous"/>
    </xf>
    <xf numFmtId="2" fontId="1" fillId="0" borderId="13" xfId="42" applyNumberFormat="1" applyFont="1" applyBorder="1" applyAlignment="1">
      <alignment horizontal="centerContinuous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Continuous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2" fontId="4" fillId="0" borderId="17" xfId="42" applyNumberFormat="1" applyFont="1" applyBorder="1" applyAlignment="1">
      <alignment horizontal="center"/>
    </xf>
    <xf numFmtId="43" fontId="4" fillId="0" borderId="18" xfId="42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42" applyNumberFormat="1" applyFont="1" applyAlignment="1">
      <alignment/>
    </xf>
    <xf numFmtId="2" fontId="1" fillId="0" borderId="11" xfId="0" applyNumberFormat="1" applyFont="1" applyBorder="1" applyAlignment="1">
      <alignment horizontal="centerContinuous"/>
    </xf>
    <xf numFmtId="2" fontId="0" fillId="0" borderId="12" xfId="0" applyNumberFormat="1" applyFont="1" applyBorder="1" applyAlignment="1">
      <alignment horizontal="centerContinuous"/>
    </xf>
    <xf numFmtId="43" fontId="4" fillId="0" borderId="10" xfId="42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88" fontId="1" fillId="0" borderId="12" xfId="0" applyNumberFormat="1" applyFont="1" applyBorder="1" applyAlignment="1">
      <alignment horizontal="centerContinuous"/>
    </xf>
    <xf numFmtId="186" fontId="1" fillId="0" borderId="12" xfId="0" applyNumberFormat="1" applyFont="1" applyBorder="1" applyAlignment="1">
      <alignment horizontal="centerContinuous"/>
    </xf>
    <xf numFmtId="188" fontId="0" fillId="0" borderId="12" xfId="0" applyNumberFormat="1" applyFont="1" applyBorder="1" applyAlignment="1">
      <alignment horizontal="centerContinuous"/>
    </xf>
    <xf numFmtId="188" fontId="1" fillId="0" borderId="12" xfId="42" applyNumberFormat="1" applyFont="1" applyBorder="1" applyAlignment="1">
      <alignment horizontal="centerContinuous"/>
    </xf>
    <xf numFmtId="186" fontId="4" fillId="0" borderId="17" xfId="42" applyNumberFormat="1" applyFont="1" applyBorder="1" applyAlignment="1">
      <alignment horizontal="center"/>
    </xf>
    <xf numFmtId="188" fontId="0" fillId="0" borderId="0" xfId="42" applyNumberFormat="1" applyFont="1" applyAlignment="1">
      <alignment/>
    </xf>
    <xf numFmtId="186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1" fillId="20" borderId="16" xfId="0" applyFont="1" applyFill="1" applyBorder="1" applyAlignment="1">
      <alignment horizontal="center"/>
    </xf>
    <xf numFmtId="0" fontId="1" fillId="20" borderId="25" xfId="0" applyFont="1" applyFill="1" applyBorder="1" applyAlignment="1">
      <alignment horizontal="center" vertical="center"/>
    </xf>
    <xf numFmtId="0" fontId="5" fillId="20" borderId="26" xfId="0" applyFont="1" applyFill="1" applyBorder="1" applyAlignment="1">
      <alignment horizontal="center"/>
    </xf>
    <xf numFmtId="0" fontId="1" fillId="0" borderId="27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8" fontId="1" fillId="0" borderId="17" xfId="42" applyNumberFormat="1" applyFont="1" applyBorder="1" applyAlignment="1">
      <alignment horizontal="center" vertical="center"/>
    </xf>
    <xf numFmtId="187" fontId="5" fillId="0" borderId="17" xfId="0" applyNumberFormat="1" applyFont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" fontId="0" fillId="0" borderId="17" xfId="42" applyNumberFormat="1" applyFont="1" applyBorder="1" applyAlignment="1" applyProtection="1">
      <alignment horizontal="center" vertical="center"/>
      <protection locked="0"/>
    </xf>
    <xf numFmtId="188" fontId="1" fillId="0" borderId="19" xfId="0" applyNumberFormat="1" applyFont="1" applyBorder="1" applyAlignment="1">
      <alignment horizontal="center"/>
    </xf>
    <xf numFmtId="188" fontId="1" fillId="0" borderId="15" xfId="0" applyNumberFormat="1" applyFont="1" applyBorder="1" applyAlignment="1">
      <alignment horizontal="center"/>
    </xf>
    <xf numFmtId="188" fontId="4" fillId="0" borderId="18" xfId="42" applyNumberFormat="1" applyFont="1" applyBorder="1" applyAlignment="1">
      <alignment horizontal="center"/>
    </xf>
    <xf numFmtId="188" fontId="5" fillId="0" borderId="17" xfId="0" applyNumberFormat="1" applyFont="1" applyBorder="1" applyAlignment="1">
      <alignment horizontal="center" vertical="center"/>
    </xf>
    <xf numFmtId="188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186" fontId="1" fillId="0" borderId="12" xfId="0" applyNumberFormat="1" applyFont="1" applyBorder="1" applyAlignment="1">
      <alignment horizontal="center"/>
    </xf>
    <xf numFmtId="186" fontId="0" fillId="0" borderId="17" xfId="42" applyNumberFormat="1" applyFont="1" applyBorder="1" applyAlignment="1">
      <alignment horizontal="center" vertical="center"/>
    </xf>
    <xf numFmtId="186" fontId="0" fillId="0" borderId="0" xfId="42" applyNumberFormat="1" applyFont="1" applyAlignment="1">
      <alignment horizontal="center"/>
    </xf>
    <xf numFmtId="188" fontId="0" fillId="0" borderId="17" xfId="42" applyNumberFormat="1" applyFont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0" xfId="42" applyNumberFormat="1" applyFont="1" applyAlignment="1">
      <alignment horizontal="center"/>
    </xf>
    <xf numFmtId="0" fontId="0" fillId="0" borderId="21" xfId="0" applyFont="1" applyFill="1" applyBorder="1" applyAlignment="1">
      <alignment/>
    </xf>
    <xf numFmtId="0" fontId="5" fillId="20" borderId="2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Continuous"/>
    </xf>
    <xf numFmtId="0" fontId="1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7" xfId="0" applyFont="1" applyBorder="1" applyAlignment="1">
      <alignment horizontal="center"/>
    </xf>
    <xf numFmtId="186" fontId="4" fillId="0" borderId="17" xfId="0" applyNumberFormat="1" applyFont="1" applyBorder="1" applyAlignment="1">
      <alignment horizontal="center"/>
    </xf>
    <xf numFmtId="188" fontId="4" fillId="21" borderId="17" xfId="42" applyNumberFormat="1" applyFont="1" applyFill="1" applyBorder="1" applyAlignment="1">
      <alignment horizontal="center"/>
    </xf>
    <xf numFmtId="188" fontId="6" fillId="21" borderId="17" xfId="42" applyNumberFormat="1" applyFont="1" applyFill="1" applyBorder="1" applyAlignment="1">
      <alignment horizontal="center"/>
    </xf>
    <xf numFmtId="188" fontId="4" fillId="4" borderId="17" xfId="42" applyNumberFormat="1" applyFont="1" applyFill="1" applyBorder="1" applyAlignment="1">
      <alignment horizontal="center"/>
    </xf>
    <xf numFmtId="188" fontId="6" fillId="4" borderId="17" xfId="42" applyNumberFormat="1" applyFont="1" applyFill="1" applyBorder="1" applyAlignment="1">
      <alignment horizontal="center"/>
    </xf>
    <xf numFmtId="188" fontId="6" fillId="7" borderId="17" xfId="42" applyNumberFormat="1" applyFont="1" applyFill="1" applyBorder="1" applyAlignment="1">
      <alignment horizontal="center"/>
    </xf>
    <xf numFmtId="188" fontId="4" fillId="7" borderId="17" xfId="42" applyNumberFormat="1" applyFont="1" applyFill="1" applyBorder="1" applyAlignment="1">
      <alignment horizontal="center"/>
    </xf>
    <xf numFmtId="2" fontId="4" fillId="0" borderId="17" xfId="42" applyNumberFormat="1" applyFont="1" applyBorder="1" applyAlignment="1">
      <alignment horizontal="center" wrapText="1"/>
    </xf>
    <xf numFmtId="0" fontId="1" fillId="20" borderId="23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2" fontId="0" fillId="0" borderId="17" xfId="42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2" fontId="1" fillId="0" borderId="17" xfId="42" applyNumberFormat="1" applyFont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20" borderId="26" xfId="0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10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20" borderId="2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Continuous"/>
    </xf>
    <xf numFmtId="0" fontId="1" fillId="0" borderId="22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2" fontId="4" fillId="7" borderId="17" xfId="0" applyNumberFormat="1" applyFont="1" applyFill="1" applyBorder="1" applyAlignment="1">
      <alignment horizontal="center"/>
    </xf>
    <xf numFmtId="2" fontId="4" fillId="21" borderId="17" xfId="0" applyNumberFormat="1" applyFont="1" applyFill="1" applyBorder="1" applyAlignment="1">
      <alignment horizontal="center"/>
    </xf>
    <xf numFmtId="2" fontId="4" fillId="24" borderId="17" xfId="0" applyNumberFormat="1" applyFont="1" applyFill="1" applyBorder="1" applyAlignment="1">
      <alignment horizontal="center"/>
    </xf>
    <xf numFmtId="2" fontId="4" fillId="21" borderId="0" xfId="0" applyNumberFormat="1" applyFont="1" applyFill="1" applyAlignment="1">
      <alignment horizontal="center"/>
    </xf>
    <xf numFmtId="2" fontId="4" fillId="7" borderId="0" xfId="0" applyNumberFormat="1" applyFon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0" fontId="1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6" fontId="1" fillId="0" borderId="12" xfId="42" applyNumberFormat="1" applyFont="1" applyBorder="1" applyAlignment="1">
      <alignment horizontal="centerContinuous"/>
    </xf>
    <xf numFmtId="186" fontId="4" fillId="0" borderId="17" xfId="42" applyNumberFormat="1" applyFont="1" applyBorder="1" applyAlignment="1">
      <alignment horizontal="center" wrapText="1"/>
    </xf>
    <xf numFmtId="186" fontId="0" fillId="0" borderId="17" xfId="42" applyNumberFormat="1" applyFont="1" applyBorder="1" applyAlignment="1" applyProtection="1">
      <alignment horizontal="center" vertical="center"/>
      <protection locked="0"/>
    </xf>
    <xf numFmtId="186" fontId="4" fillId="0" borderId="10" xfId="0" applyNumberFormat="1" applyFont="1" applyBorder="1" applyAlignment="1">
      <alignment horizontal="center"/>
    </xf>
    <xf numFmtId="186" fontId="0" fillId="0" borderId="17" xfId="0" applyNumberFormat="1" applyFont="1" applyBorder="1" applyAlignment="1">
      <alignment horizontal="center" vertical="center"/>
    </xf>
    <xf numFmtId="186" fontId="0" fillId="0" borderId="0" xfId="0" applyNumberFormat="1" applyFont="1" applyAlignment="1">
      <alignment horizontal="center"/>
    </xf>
    <xf numFmtId="186" fontId="4" fillId="0" borderId="17" xfId="42" applyNumberFormat="1" applyFont="1" applyFill="1" applyBorder="1" applyAlignment="1">
      <alignment horizontal="center"/>
    </xf>
    <xf numFmtId="186" fontId="0" fillId="0" borderId="12" xfId="42" applyNumberFormat="1" applyFont="1" applyBorder="1" applyAlignment="1">
      <alignment horizontal="centerContinuous"/>
    </xf>
    <xf numFmtId="2" fontId="1" fillId="0" borderId="1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4" fillId="0" borderId="18" xfId="42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186" fontId="4" fillId="0" borderId="0" xfId="0" applyNumberFormat="1" applyFont="1" applyAlignment="1">
      <alignment horizontal="center"/>
    </xf>
    <xf numFmtId="186" fontId="0" fillId="0" borderId="12" xfId="0" applyNumberFormat="1" applyFont="1" applyBorder="1" applyAlignment="1">
      <alignment horizontal="centerContinuous"/>
    </xf>
    <xf numFmtId="186" fontId="6" fillId="0" borderId="0" xfId="42" applyNumberFormat="1" applyFont="1" applyFill="1" applyBorder="1" applyAlignment="1">
      <alignment horizontal="center"/>
    </xf>
    <xf numFmtId="186" fontId="4" fillId="0" borderId="0" xfId="42" applyNumberFormat="1" applyFont="1" applyFill="1" applyBorder="1" applyAlignment="1">
      <alignment horizontal="center"/>
    </xf>
    <xf numFmtId="186" fontId="4" fillId="0" borderId="0" xfId="0" applyNumberFormat="1" applyFont="1" applyBorder="1" applyAlignment="1">
      <alignment horizontal="center"/>
    </xf>
    <xf numFmtId="0" fontId="13" fillId="0" borderId="40" xfId="0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13" fillId="25" borderId="40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13" fillId="25" borderId="41" xfId="0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88" fontId="1" fillId="7" borderId="19" xfId="0" applyNumberFormat="1" applyFont="1" applyFill="1" applyBorder="1" applyAlignment="1">
      <alignment horizontal="center"/>
    </xf>
    <xf numFmtId="188" fontId="1" fillId="7" borderId="42" xfId="0" applyNumberFormat="1" applyFont="1" applyFill="1" applyBorder="1" applyAlignment="1">
      <alignment horizontal="center"/>
    </xf>
    <xf numFmtId="188" fontId="1" fillId="7" borderId="22" xfId="0" applyNumberFormat="1" applyFont="1" applyFill="1" applyBorder="1" applyAlignment="1">
      <alignment horizontal="center"/>
    </xf>
    <xf numFmtId="188" fontId="1" fillId="4" borderId="11" xfId="0" applyNumberFormat="1" applyFont="1" applyFill="1" applyBorder="1" applyAlignment="1">
      <alignment horizontal="center"/>
    </xf>
    <xf numFmtId="188" fontId="1" fillId="4" borderId="12" xfId="0" applyNumberFormat="1" applyFont="1" applyFill="1" applyBorder="1" applyAlignment="1">
      <alignment horizontal="center"/>
    </xf>
    <xf numFmtId="188" fontId="1" fillId="4" borderId="13" xfId="0" applyNumberFormat="1" applyFont="1" applyFill="1" applyBorder="1" applyAlignment="1">
      <alignment horizontal="center"/>
    </xf>
    <xf numFmtId="188" fontId="1" fillId="21" borderId="12" xfId="0" applyNumberFormat="1" applyFont="1" applyFill="1" applyBorder="1" applyAlignment="1">
      <alignment horizontal="center"/>
    </xf>
    <xf numFmtId="188" fontId="1" fillId="21" borderId="13" xfId="0" applyNumberFormat="1" applyFont="1" applyFill="1" applyBorder="1" applyAlignment="1">
      <alignment horizontal="center"/>
    </xf>
    <xf numFmtId="2" fontId="1" fillId="21" borderId="19" xfId="0" applyNumberFormat="1" applyFont="1" applyFill="1" applyBorder="1" applyAlignment="1">
      <alignment horizontal="center"/>
    </xf>
    <xf numFmtId="2" fontId="1" fillId="21" borderId="42" xfId="0" applyNumberFormat="1" applyFont="1" applyFill="1" applyBorder="1" applyAlignment="1">
      <alignment horizontal="center"/>
    </xf>
    <xf numFmtId="2" fontId="1" fillId="21" borderId="22" xfId="0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88" fontId="1" fillId="7" borderId="12" xfId="0" applyNumberFormat="1" applyFont="1" applyFill="1" applyBorder="1" applyAlignment="1">
      <alignment horizontal="center"/>
    </xf>
    <xf numFmtId="188" fontId="1" fillId="7" borderId="13" xfId="0" applyNumberFormat="1" applyFont="1" applyFill="1" applyBorder="1" applyAlignment="1">
      <alignment horizontal="center"/>
    </xf>
    <xf numFmtId="0" fontId="10" fillId="0" borderId="38" xfId="0" applyFont="1" applyBorder="1" applyAlignment="1">
      <alignment horizontal="center" wrapText="1"/>
    </xf>
    <xf numFmtId="0" fontId="10" fillId="0" borderId="38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2" xfId="0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"/>
  <sheetViews>
    <sheetView zoomScale="72" zoomScaleNormal="72" workbookViewId="0" topLeftCell="A1">
      <pane xSplit="5" ySplit="3" topLeftCell="O8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2" sqref="A22:IV22"/>
    </sheetView>
  </sheetViews>
  <sheetFormatPr defaultColWidth="11.57421875" defaultRowHeight="19.5" customHeight="1"/>
  <cols>
    <col min="1" max="1" width="7.140625" style="20" bestFit="1" customWidth="1"/>
    <col min="2" max="2" width="9.7109375" style="20" hidden="1" customWidth="1"/>
    <col min="3" max="3" width="22.28125" style="79" bestFit="1" customWidth="1"/>
    <col min="4" max="4" width="10.28125" style="21" hidden="1" customWidth="1"/>
    <col min="5" max="5" width="13.7109375" style="21" customWidth="1"/>
    <col min="6" max="6" width="6.7109375" style="22" customWidth="1"/>
    <col min="7" max="7" width="8.7109375" style="22" hidden="1" customWidth="1"/>
    <col min="8" max="8" width="8.28125" style="22" customWidth="1"/>
    <col min="9" max="9" width="6.7109375" style="22" customWidth="1"/>
    <col min="10" max="10" width="7.00390625" style="22" customWidth="1"/>
    <col min="11" max="11" width="6.7109375" style="22" customWidth="1"/>
    <col min="12" max="12" width="8.57421875" style="22" hidden="1" customWidth="1"/>
    <col min="13" max="13" width="8.28125" style="22" customWidth="1"/>
    <col min="14" max="16" width="6.7109375" style="22" customWidth="1"/>
    <col min="17" max="17" width="8.57421875" style="22" hidden="1" customWidth="1"/>
    <col min="18" max="18" width="8.28125" style="22" customWidth="1"/>
    <col min="19" max="21" width="6.7109375" style="22" customWidth="1"/>
    <col min="22" max="22" width="9.00390625" style="36" hidden="1" customWidth="1"/>
    <col min="23" max="23" width="8.28125" style="22" customWidth="1"/>
    <col min="24" max="26" width="6.7109375" style="22" customWidth="1"/>
    <col min="27" max="27" width="8.8515625" style="22" hidden="1" customWidth="1"/>
    <col min="28" max="28" width="8.28125" style="22" customWidth="1"/>
    <col min="29" max="31" width="6.7109375" style="22" customWidth="1"/>
    <col min="32" max="32" width="8.57421875" style="22" hidden="1" customWidth="1"/>
    <col min="33" max="33" width="8.28125" style="22" customWidth="1"/>
    <col min="34" max="35" width="6.7109375" style="22" customWidth="1"/>
    <col min="36" max="36" width="14.28125" style="64" bestFit="1" customWidth="1"/>
    <col min="37" max="37" width="9.00390625" style="20" customWidth="1"/>
    <col min="38" max="38" width="13.00390625" style="21" hidden="1" customWidth="1"/>
    <col min="39" max="16384" width="11.57421875" style="20" customWidth="1"/>
  </cols>
  <sheetData>
    <row r="1" spans="1:38" s="12" customFormat="1" ht="19.5" customHeight="1">
      <c r="A1" s="11"/>
      <c r="B1" s="4" t="s">
        <v>0</v>
      </c>
      <c r="C1" s="117"/>
      <c r="D1" s="5"/>
      <c r="E1" s="6"/>
      <c r="F1" s="7" t="s">
        <v>1</v>
      </c>
      <c r="G1" s="9"/>
      <c r="H1" s="9"/>
      <c r="I1" s="9"/>
      <c r="J1" s="8"/>
      <c r="K1" s="9"/>
      <c r="L1" s="9"/>
      <c r="M1" s="9"/>
      <c r="N1" s="9"/>
      <c r="O1" s="8"/>
      <c r="P1" s="9"/>
      <c r="Q1" s="9"/>
      <c r="R1" s="9"/>
      <c r="S1" s="9"/>
      <c r="T1" s="8"/>
      <c r="U1" s="9"/>
      <c r="V1" s="130"/>
      <c r="W1" s="9"/>
      <c r="X1" s="9"/>
      <c r="Y1" s="8"/>
      <c r="Z1" s="9"/>
      <c r="AA1" s="9"/>
      <c r="AB1" s="9"/>
      <c r="AC1" s="9"/>
      <c r="AD1" s="8"/>
      <c r="AE1" s="9"/>
      <c r="AF1" s="9"/>
      <c r="AG1" s="9"/>
      <c r="AH1" s="9"/>
      <c r="AI1" s="8"/>
      <c r="AJ1" s="60" t="s">
        <v>2</v>
      </c>
      <c r="AK1" s="11"/>
      <c r="AL1" s="13" t="s">
        <v>11</v>
      </c>
    </row>
    <row r="2" spans="1:38" s="3" customFormat="1" ht="19.5" customHeight="1">
      <c r="A2" s="46" t="s">
        <v>9</v>
      </c>
      <c r="B2" s="26" t="s">
        <v>28</v>
      </c>
      <c r="C2" s="118" t="s">
        <v>31</v>
      </c>
      <c r="D2" s="13"/>
      <c r="E2" s="13" t="s">
        <v>18</v>
      </c>
      <c r="F2" s="7" t="s">
        <v>3</v>
      </c>
      <c r="G2" s="9"/>
      <c r="H2" s="9"/>
      <c r="I2" s="9"/>
      <c r="J2" s="14"/>
      <c r="K2" s="7" t="s">
        <v>4</v>
      </c>
      <c r="L2" s="9"/>
      <c r="M2" s="9"/>
      <c r="N2" s="9"/>
      <c r="O2" s="14"/>
      <c r="P2" s="7" t="s">
        <v>5</v>
      </c>
      <c r="Q2" s="9"/>
      <c r="R2" s="9"/>
      <c r="S2" s="9"/>
      <c r="T2" s="14"/>
      <c r="U2" s="7" t="s">
        <v>6</v>
      </c>
      <c r="V2" s="130"/>
      <c r="W2" s="9"/>
      <c r="X2" s="9"/>
      <c r="Y2" s="14"/>
      <c r="Z2" s="7" t="s">
        <v>7</v>
      </c>
      <c r="AA2" s="9"/>
      <c r="AB2" s="9"/>
      <c r="AC2" s="9"/>
      <c r="AD2" s="14"/>
      <c r="AE2" s="7" t="s">
        <v>8</v>
      </c>
      <c r="AF2" s="9"/>
      <c r="AG2" s="9"/>
      <c r="AH2" s="9"/>
      <c r="AI2" s="14"/>
      <c r="AJ2" s="61" t="s">
        <v>17</v>
      </c>
      <c r="AK2" s="46" t="s">
        <v>9</v>
      </c>
      <c r="AL2" s="16" t="s">
        <v>12</v>
      </c>
    </row>
    <row r="3" spans="1:38" s="2" customFormat="1" ht="15" customHeight="1">
      <c r="A3" s="1"/>
      <c r="B3" s="40"/>
      <c r="C3" s="119"/>
      <c r="D3" s="1"/>
      <c r="E3" s="1"/>
      <c r="F3" s="18" t="s">
        <v>51</v>
      </c>
      <c r="G3" s="88" t="s">
        <v>58</v>
      </c>
      <c r="H3" s="88" t="s">
        <v>59</v>
      </c>
      <c r="I3" s="18" t="s">
        <v>60</v>
      </c>
      <c r="J3" s="18" t="s">
        <v>10</v>
      </c>
      <c r="K3" s="18" t="s">
        <v>51</v>
      </c>
      <c r="L3" s="88" t="s">
        <v>58</v>
      </c>
      <c r="M3" s="88" t="s">
        <v>59</v>
      </c>
      <c r="N3" s="18" t="s">
        <v>38</v>
      </c>
      <c r="O3" s="18" t="s">
        <v>10</v>
      </c>
      <c r="P3" s="18" t="s">
        <v>51</v>
      </c>
      <c r="Q3" s="88" t="s">
        <v>58</v>
      </c>
      <c r="R3" s="88" t="s">
        <v>59</v>
      </c>
      <c r="S3" s="18" t="s">
        <v>38</v>
      </c>
      <c r="T3" s="18" t="s">
        <v>10</v>
      </c>
      <c r="U3" s="18" t="s">
        <v>51</v>
      </c>
      <c r="V3" s="131" t="s">
        <v>58</v>
      </c>
      <c r="W3" s="88" t="s">
        <v>59</v>
      </c>
      <c r="X3" s="18" t="s">
        <v>38</v>
      </c>
      <c r="Y3" s="18" t="s">
        <v>10</v>
      </c>
      <c r="Z3" s="18" t="s">
        <v>51</v>
      </c>
      <c r="AA3" s="88" t="s">
        <v>58</v>
      </c>
      <c r="AB3" s="88" t="s">
        <v>59</v>
      </c>
      <c r="AC3" s="18" t="s">
        <v>38</v>
      </c>
      <c r="AD3" s="18" t="s">
        <v>10</v>
      </c>
      <c r="AE3" s="18" t="s">
        <v>51</v>
      </c>
      <c r="AF3" s="88" t="s">
        <v>58</v>
      </c>
      <c r="AG3" s="88" t="s">
        <v>59</v>
      </c>
      <c r="AH3" s="18" t="s">
        <v>38</v>
      </c>
      <c r="AI3" s="18" t="s">
        <v>10</v>
      </c>
      <c r="AJ3" s="62"/>
      <c r="AK3" s="1" t="s">
        <v>18</v>
      </c>
      <c r="AL3" s="1"/>
    </row>
    <row r="4" spans="1:38" s="58" customFormat="1" ht="27.75" customHeight="1">
      <c r="A4" s="56">
        <f aca="true" t="shared" si="0" ref="A4:A21">IF(AJ4&gt;0,RANK(AJ4,AJ$4:AJ$21,0),)</f>
        <v>1</v>
      </c>
      <c r="B4" s="53">
        <v>104</v>
      </c>
      <c r="C4" s="51" t="s">
        <v>109</v>
      </c>
      <c r="D4" s="148" t="s">
        <v>81</v>
      </c>
      <c r="E4" s="148" t="s">
        <v>40</v>
      </c>
      <c r="F4" s="59">
        <v>4.1</v>
      </c>
      <c r="G4" s="59">
        <v>10</v>
      </c>
      <c r="H4" s="59">
        <v>1.1</v>
      </c>
      <c r="I4" s="59"/>
      <c r="J4" s="98">
        <f aca="true" t="shared" si="1" ref="J4:J21">F4+G4-H4-I4</f>
        <v>13</v>
      </c>
      <c r="K4" s="59">
        <v>3.3</v>
      </c>
      <c r="L4" s="59">
        <v>10</v>
      </c>
      <c r="M4" s="59">
        <v>1.7</v>
      </c>
      <c r="N4" s="59"/>
      <c r="O4" s="98">
        <f aca="true" t="shared" si="2" ref="O4:O21">K4+L4-M4-N4</f>
        <v>11.600000000000001</v>
      </c>
      <c r="P4" s="59">
        <v>2.7</v>
      </c>
      <c r="Q4" s="59">
        <v>10</v>
      </c>
      <c r="R4" s="59">
        <v>1.6</v>
      </c>
      <c r="S4" s="59"/>
      <c r="T4" s="98">
        <f aca="true" t="shared" si="3" ref="T4:T21">P4+Q4-R4-S4</f>
        <v>11.1</v>
      </c>
      <c r="U4" s="59">
        <v>4</v>
      </c>
      <c r="V4" s="132">
        <v>10</v>
      </c>
      <c r="W4" s="59">
        <v>1.3</v>
      </c>
      <c r="X4" s="59"/>
      <c r="Y4" s="98">
        <f aca="true" t="shared" si="4" ref="Y4:Y21">U4+V4-W4-X4</f>
        <v>12.7</v>
      </c>
      <c r="Z4" s="59">
        <v>4.1</v>
      </c>
      <c r="AA4" s="59">
        <v>10</v>
      </c>
      <c r="AB4" s="59">
        <v>1.4</v>
      </c>
      <c r="AC4" s="59"/>
      <c r="AD4" s="98">
        <f aca="true" t="shared" si="5" ref="AD4:AD21">Z4+AA4-AB4-AC4</f>
        <v>12.7</v>
      </c>
      <c r="AE4" s="59">
        <v>3.2</v>
      </c>
      <c r="AF4" s="59">
        <v>10</v>
      </c>
      <c r="AG4" s="59">
        <v>1.2</v>
      </c>
      <c r="AH4" s="59"/>
      <c r="AI4" s="98">
        <f aca="true" t="shared" si="6" ref="AI4:AI21">AE4+AF4-AG4-AH4</f>
        <v>12</v>
      </c>
      <c r="AJ4" s="63">
        <f aca="true" t="shared" si="7" ref="AJ4:AJ21">SUM(J4,O4,T4,Y4,AD4,AI4)</f>
        <v>73.10000000000001</v>
      </c>
      <c r="AK4" s="56">
        <f aca="true" t="shared" si="8" ref="AK4:AK19">IF(AJ4&gt;0,RANK(AJ4,AJ$4:AJ$19,0),)</f>
        <v>1</v>
      </c>
      <c r="AL4" s="57">
        <f aca="true" t="shared" si="9" ref="AL4:AL19">IF(AK4&gt;7,IF(AK4&gt;14,IF(AK4=15,3,IF(AK4=16,2,IF(AK4=17,1,))),IF(AK4=8,10,(IF(AK4=9,9,IF(AK4=10,8,IF(AK4=11,7,IF(AK4=12,6,IF(AK4=13,5,4)))))))),IF(AK4=1,25,IF(AK4=2,20,IF(AK4=3,15,IF(AK4=4,14,IF(AK4=5,13,IF(AK4=6,12,IF(AK4=7,11,))))))))</f>
        <v>25</v>
      </c>
    </row>
    <row r="5" spans="1:38" s="58" customFormat="1" ht="27.75" customHeight="1">
      <c r="A5" s="56">
        <f t="shared" si="0"/>
        <v>2</v>
      </c>
      <c r="B5" s="52">
        <v>151</v>
      </c>
      <c r="C5" s="70" t="s">
        <v>176</v>
      </c>
      <c r="D5" s="151" t="s">
        <v>54</v>
      </c>
      <c r="E5" s="151" t="s">
        <v>54</v>
      </c>
      <c r="F5" s="59">
        <v>3.7</v>
      </c>
      <c r="G5" s="59">
        <v>10</v>
      </c>
      <c r="H5" s="59">
        <v>1</v>
      </c>
      <c r="I5" s="59"/>
      <c r="J5" s="98">
        <f t="shared" si="1"/>
        <v>12.7</v>
      </c>
      <c r="K5" s="59">
        <v>3.3</v>
      </c>
      <c r="L5" s="59">
        <v>10</v>
      </c>
      <c r="M5" s="59">
        <v>2.65</v>
      </c>
      <c r="N5" s="59"/>
      <c r="O5" s="98">
        <f t="shared" si="2"/>
        <v>10.65</v>
      </c>
      <c r="P5" s="59">
        <v>2.9</v>
      </c>
      <c r="Q5" s="59">
        <v>10</v>
      </c>
      <c r="R5" s="59">
        <v>1.45</v>
      </c>
      <c r="S5" s="59"/>
      <c r="T5" s="98">
        <f t="shared" si="3"/>
        <v>11.450000000000001</v>
      </c>
      <c r="U5" s="59">
        <v>3.8</v>
      </c>
      <c r="V5" s="132">
        <v>10</v>
      </c>
      <c r="W5" s="59">
        <v>1.4</v>
      </c>
      <c r="X5" s="59">
        <v>0.1</v>
      </c>
      <c r="Y5" s="98">
        <f t="shared" si="4"/>
        <v>12.3</v>
      </c>
      <c r="Z5" s="59">
        <v>3.8</v>
      </c>
      <c r="AA5" s="59">
        <v>10</v>
      </c>
      <c r="AB5" s="59">
        <v>1.9</v>
      </c>
      <c r="AC5" s="59"/>
      <c r="AD5" s="98">
        <f t="shared" si="5"/>
        <v>11.9</v>
      </c>
      <c r="AE5" s="59">
        <v>3.1</v>
      </c>
      <c r="AF5" s="59">
        <v>10</v>
      </c>
      <c r="AG5" s="59">
        <v>0.9</v>
      </c>
      <c r="AH5" s="59"/>
      <c r="AI5" s="98">
        <f t="shared" si="6"/>
        <v>12.2</v>
      </c>
      <c r="AJ5" s="63">
        <f t="shared" si="7"/>
        <v>71.2</v>
      </c>
      <c r="AK5" s="56">
        <f t="shared" si="8"/>
        <v>2</v>
      </c>
      <c r="AL5" s="57">
        <f t="shared" si="9"/>
        <v>20</v>
      </c>
    </row>
    <row r="6" spans="1:38" s="58" customFormat="1" ht="27.75" customHeight="1">
      <c r="A6" s="56">
        <f t="shared" si="0"/>
        <v>3</v>
      </c>
      <c r="B6" s="53">
        <v>108</v>
      </c>
      <c r="C6" s="51" t="s">
        <v>178</v>
      </c>
      <c r="D6" s="151" t="s">
        <v>77</v>
      </c>
      <c r="E6" s="151" t="s">
        <v>40</v>
      </c>
      <c r="F6" s="59">
        <v>4.1</v>
      </c>
      <c r="G6" s="59">
        <v>10</v>
      </c>
      <c r="H6" s="59">
        <v>2.2</v>
      </c>
      <c r="I6" s="59">
        <v>0.3</v>
      </c>
      <c r="J6" s="98">
        <f t="shared" si="1"/>
        <v>11.599999999999998</v>
      </c>
      <c r="K6" s="59">
        <v>3.1</v>
      </c>
      <c r="L6" s="59">
        <v>10</v>
      </c>
      <c r="M6" s="59">
        <v>3.8</v>
      </c>
      <c r="N6" s="59"/>
      <c r="O6" s="98">
        <f t="shared" si="2"/>
        <v>9.3</v>
      </c>
      <c r="P6" s="59">
        <v>2.4</v>
      </c>
      <c r="Q6" s="59">
        <v>10</v>
      </c>
      <c r="R6" s="59">
        <v>1.95</v>
      </c>
      <c r="S6" s="59"/>
      <c r="T6" s="98">
        <f t="shared" si="3"/>
        <v>10.450000000000001</v>
      </c>
      <c r="U6" s="59">
        <v>4</v>
      </c>
      <c r="V6" s="132">
        <v>10</v>
      </c>
      <c r="W6" s="59">
        <v>0.8</v>
      </c>
      <c r="X6" s="59"/>
      <c r="Y6" s="98">
        <f t="shared" si="4"/>
        <v>13.2</v>
      </c>
      <c r="Z6" s="59">
        <v>3.6</v>
      </c>
      <c r="AA6" s="59">
        <v>10</v>
      </c>
      <c r="AB6" s="59">
        <v>1</v>
      </c>
      <c r="AC6" s="59"/>
      <c r="AD6" s="98">
        <f t="shared" si="5"/>
        <v>12.6</v>
      </c>
      <c r="AE6" s="59">
        <v>2.7</v>
      </c>
      <c r="AF6" s="59">
        <v>10</v>
      </c>
      <c r="AG6" s="59">
        <v>1</v>
      </c>
      <c r="AH6" s="59"/>
      <c r="AI6" s="98">
        <f t="shared" si="6"/>
        <v>11.7</v>
      </c>
      <c r="AJ6" s="63">
        <f t="shared" si="7"/>
        <v>68.85</v>
      </c>
      <c r="AK6" s="56">
        <f t="shared" si="8"/>
        <v>3</v>
      </c>
      <c r="AL6" s="57">
        <f t="shared" si="9"/>
        <v>15</v>
      </c>
    </row>
    <row r="7" spans="1:38" s="58" customFormat="1" ht="27.75" customHeight="1">
      <c r="A7" s="56">
        <f t="shared" si="0"/>
        <v>4</v>
      </c>
      <c r="B7" s="53">
        <v>126</v>
      </c>
      <c r="C7" s="51" t="s">
        <v>118</v>
      </c>
      <c r="D7" s="151" t="s">
        <v>82</v>
      </c>
      <c r="E7" s="151" t="s">
        <v>62</v>
      </c>
      <c r="F7" s="59">
        <v>3.4</v>
      </c>
      <c r="G7" s="59">
        <v>10</v>
      </c>
      <c r="H7" s="59">
        <v>2.5</v>
      </c>
      <c r="I7" s="59"/>
      <c r="J7" s="98">
        <f t="shared" si="1"/>
        <v>10.9</v>
      </c>
      <c r="K7" s="59">
        <v>2.8</v>
      </c>
      <c r="L7" s="59">
        <v>10</v>
      </c>
      <c r="M7" s="59">
        <v>2.6</v>
      </c>
      <c r="N7" s="59"/>
      <c r="O7" s="98">
        <f t="shared" si="2"/>
        <v>10.200000000000001</v>
      </c>
      <c r="P7" s="59">
        <v>2.5</v>
      </c>
      <c r="Q7" s="59">
        <v>10</v>
      </c>
      <c r="R7" s="59">
        <v>1.85</v>
      </c>
      <c r="S7" s="59"/>
      <c r="T7" s="98">
        <f t="shared" si="3"/>
        <v>10.65</v>
      </c>
      <c r="U7" s="59">
        <v>4</v>
      </c>
      <c r="V7" s="132">
        <v>10</v>
      </c>
      <c r="W7" s="59">
        <v>1.3</v>
      </c>
      <c r="X7" s="59"/>
      <c r="Y7" s="98">
        <f t="shared" si="4"/>
        <v>12.7</v>
      </c>
      <c r="Z7" s="59">
        <v>2.9</v>
      </c>
      <c r="AA7" s="59">
        <v>10</v>
      </c>
      <c r="AB7" s="59">
        <v>1.4</v>
      </c>
      <c r="AC7" s="59"/>
      <c r="AD7" s="98">
        <f t="shared" si="5"/>
        <v>11.5</v>
      </c>
      <c r="AE7" s="59">
        <v>2.1</v>
      </c>
      <c r="AF7" s="59">
        <v>9</v>
      </c>
      <c r="AG7" s="59">
        <v>2.2</v>
      </c>
      <c r="AH7" s="59"/>
      <c r="AI7" s="98">
        <f t="shared" si="6"/>
        <v>8.899999999999999</v>
      </c>
      <c r="AJ7" s="63">
        <f t="shared" si="7"/>
        <v>64.85</v>
      </c>
      <c r="AK7" s="56">
        <f t="shared" si="8"/>
        <v>4</v>
      </c>
      <c r="AL7" s="57">
        <f t="shared" si="9"/>
        <v>14</v>
      </c>
    </row>
    <row r="8" spans="1:38" s="58" customFormat="1" ht="27.75" customHeight="1">
      <c r="A8" s="56">
        <f t="shared" si="0"/>
        <v>5</v>
      </c>
      <c r="B8" s="52">
        <v>172</v>
      </c>
      <c r="C8" s="70" t="s">
        <v>132</v>
      </c>
      <c r="D8" s="151" t="s">
        <v>54</v>
      </c>
      <c r="E8" s="151" t="s">
        <v>54</v>
      </c>
      <c r="F8" s="59">
        <v>3.3</v>
      </c>
      <c r="G8" s="59">
        <v>10</v>
      </c>
      <c r="H8" s="59">
        <v>1.5</v>
      </c>
      <c r="I8" s="59"/>
      <c r="J8" s="98">
        <f t="shared" si="1"/>
        <v>11.8</v>
      </c>
      <c r="K8" s="59">
        <v>2.8</v>
      </c>
      <c r="L8" s="59">
        <v>10</v>
      </c>
      <c r="M8" s="59">
        <v>4.7</v>
      </c>
      <c r="N8" s="59"/>
      <c r="O8" s="98">
        <f t="shared" si="2"/>
        <v>8.100000000000001</v>
      </c>
      <c r="P8" s="59">
        <v>2</v>
      </c>
      <c r="Q8" s="59">
        <v>10</v>
      </c>
      <c r="R8" s="59">
        <v>1.75</v>
      </c>
      <c r="S8" s="59"/>
      <c r="T8" s="98">
        <f t="shared" si="3"/>
        <v>10.25</v>
      </c>
      <c r="U8" s="59">
        <v>3.8</v>
      </c>
      <c r="V8" s="132">
        <v>10</v>
      </c>
      <c r="W8" s="59">
        <v>1.1</v>
      </c>
      <c r="X8" s="59"/>
      <c r="Y8" s="98">
        <f t="shared" si="4"/>
        <v>12.700000000000001</v>
      </c>
      <c r="Z8" s="59">
        <v>3.1</v>
      </c>
      <c r="AA8" s="59">
        <v>10</v>
      </c>
      <c r="AB8" s="59">
        <v>1.8</v>
      </c>
      <c r="AC8" s="59"/>
      <c r="AD8" s="98">
        <f t="shared" si="5"/>
        <v>11.299999999999999</v>
      </c>
      <c r="AE8" s="59">
        <v>2.2</v>
      </c>
      <c r="AF8" s="59">
        <v>10</v>
      </c>
      <c r="AG8" s="59">
        <v>1.6</v>
      </c>
      <c r="AH8" s="59"/>
      <c r="AI8" s="98">
        <f t="shared" si="6"/>
        <v>10.6</v>
      </c>
      <c r="AJ8" s="63">
        <f t="shared" si="7"/>
        <v>64.75</v>
      </c>
      <c r="AK8" s="56">
        <f t="shared" si="8"/>
        <v>5</v>
      </c>
      <c r="AL8" s="57">
        <f t="shared" si="9"/>
        <v>13</v>
      </c>
    </row>
    <row r="9" spans="1:38" s="58" customFormat="1" ht="27.75" customHeight="1">
      <c r="A9" s="56">
        <f t="shared" si="0"/>
        <v>6</v>
      </c>
      <c r="B9" s="53">
        <v>127</v>
      </c>
      <c r="C9" s="51" t="s">
        <v>179</v>
      </c>
      <c r="D9" s="151" t="s">
        <v>77</v>
      </c>
      <c r="E9" s="151" t="s">
        <v>64</v>
      </c>
      <c r="F9" s="59">
        <v>3.8</v>
      </c>
      <c r="G9" s="59">
        <v>10</v>
      </c>
      <c r="H9" s="59">
        <v>1.4</v>
      </c>
      <c r="I9" s="59"/>
      <c r="J9" s="98">
        <f t="shared" si="1"/>
        <v>12.4</v>
      </c>
      <c r="K9" s="59">
        <v>2.7</v>
      </c>
      <c r="L9" s="59">
        <v>9</v>
      </c>
      <c r="M9" s="59">
        <v>2.9</v>
      </c>
      <c r="N9" s="59"/>
      <c r="O9" s="98">
        <f t="shared" si="2"/>
        <v>8.799999999999999</v>
      </c>
      <c r="P9" s="59">
        <v>2</v>
      </c>
      <c r="Q9" s="59">
        <v>9</v>
      </c>
      <c r="R9" s="59">
        <v>1.35</v>
      </c>
      <c r="S9" s="59"/>
      <c r="T9" s="98">
        <f t="shared" si="3"/>
        <v>9.65</v>
      </c>
      <c r="U9" s="59">
        <v>3.8</v>
      </c>
      <c r="V9" s="132">
        <v>10</v>
      </c>
      <c r="W9" s="59">
        <v>1.1</v>
      </c>
      <c r="X9" s="59"/>
      <c r="Y9" s="98">
        <f t="shared" si="4"/>
        <v>12.700000000000001</v>
      </c>
      <c r="Z9" s="59">
        <v>2.9</v>
      </c>
      <c r="AA9" s="59">
        <v>10</v>
      </c>
      <c r="AB9" s="59">
        <v>1.6</v>
      </c>
      <c r="AC9" s="59"/>
      <c r="AD9" s="98">
        <f t="shared" si="5"/>
        <v>11.3</v>
      </c>
      <c r="AE9" s="59">
        <v>2.1</v>
      </c>
      <c r="AF9" s="59">
        <v>9</v>
      </c>
      <c r="AG9" s="59">
        <v>2.1</v>
      </c>
      <c r="AH9" s="59"/>
      <c r="AI9" s="98">
        <f t="shared" si="6"/>
        <v>9</v>
      </c>
      <c r="AJ9" s="63">
        <f t="shared" si="7"/>
        <v>63.85000000000001</v>
      </c>
      <c r="AK9" s="56">
        <f t="shared" si="8"/>
        <v>6</v>
      </c>
      <c r="AL9" s="57">
        <f t="shared" si="9"/>
        <v>12</v>
      </c>
    </row>
    <row r="10" spans="1:38" s="58" customFormat="1" ht="27.75" customHeight="1">
      <c r="A10" s="56">
        <f t="shared" si="0"/>
        <v>7</v>
      </c>
      <c r="B10" s="53">
        <v>101</v>
      </c>
      <c r="C10" s="51" t="s">
        <v>110</v>
      </c>
      <c r="D10" s="148" t="s">
        <v>76</v>
      </c>
      <c r="E10" s="148" t="s">
        <v>61</v>
      </c>
      <c r="F10" s="59">
        <v>4.2</v>
      </c>
      <c r="G10" s="59">
        <v>10</v>
      </c>
      <c r="H10" s="59">
        <v>1.7</v>
      </c>
      <c r="I10" s="59"/>
      <c r="J10" s="98">
        <f t="shared" si="1"/>
        <v>12.5</v>
      </c>
      <c r="K10" s="59">
        <v>2</v>
      </c>
      <c r="L10" s="59">
        <v>8</v>
      </c>
      <c r="M10" s="59">
        <v>3.6</v>
      </c>
      <c r="N10" s="59"/>
      <c r="O10" s="98">
        <f t="shared" si="2"/>
        <v>6.4</v>
      </c>
      <c r="P10" s="59">
        <v>2</v>
      </c>
      <c r="Q10" s="59">
        <v>9</v>
      </c>
      <c r="R10" s="59">
        <v>1.15</v>
      </c>
      <c r="S10" s="59"/>
      <c r="T10" s="98">
        <f t="shared" si="3"/>
        <v>9.85</v>
      </c>
      <c r="U10" s="59">
        <v>3.8</v>
      </c>
      <c r="V10" s="132">
        <v>10</v>
      </c>
      <c r="W10" s="59">
        <v>1.1</v>
      </c>
      <c r="X10" s="59"/>
      <c r="Y10" s="98">
        <f t="shared" si="4"/>
        <v>12.700000000000001</v>
      </c>
      <c r="Z10" s="59">
        <v>3.1</v>
      </c>
      <c r="AA10" s="59">
        <v>10</v>
      </c>
      <c r="AB10" s="59">
        <v>2.7</v>
      </c>
      <c r="AC10" s="59"/>
      <c r="AD10" s="98">
        <f t="shared" si="5"/>
        <v>10.399999999999999</v>
      </c>
      <c r="AE10" s="59">
        <v>3.3</v>
      </c>
      <c r="AF10" s="59">
        <v>10</v>
      </c>
      <c r="AG10" s="59">
        <v>4.3</v>
      </c>
      <c r="AH10" s="59"/>
      <c r="AI10" s="98">
        <f t="shared" si="6"/>
        <v>9</v>
      </c>
      <c r="AJ10" s="63">
        <f t="shared" si="7"/>
        <v>60.85</v>
      </c>
      <c r="AK10" s="56">
        <f t="shared" si="8"/>
        <v>7</v>
      </c>
      <c r="AL10" s="57">
        <f t="shared" si="9"/>
        <v>11</v>
      </c>
    </row>
    <row r="11" spans="1:38" s="58" customFormat="1" ht="27.75" customHeight="1">
      <c r="A11" s="56">
        <f t="shared" si="0"/>
        <v>8</v>
      </c>
      <c r="B11" s="53">
        <v>113</v>
      </c>
      <c r="C11" s="51" t="s">
        <v>114</v>
      </c>
      <c r="D11" s="148" t="s">
        <v>81</v>
      </c>
      <c r="E11" s="148" t="s">
        <v>151</v>
      </c>
      <c r="F11" s="59">
        <v>3.5</v>
      </c>
      <c r="G11" s="59">
        <v>10</v>
      </c>
      <c r="H11" s="59">
        <v>1.2</v>
      </c>
      <c r="I11" s="59"/>
      <c r="J11" s="98">
        <f t="shared" si="1"/>
        <v>12.3</v>
      </c>
      <c r="K11" s="59">
        <v>2.1</v>
      </c>
      <c r="L11" s="59">
        <v>9</v>
      </c>
      <c r="M11" s="59">
        <v>4</v>
      </c>
      <c r="N11" s="59"/>
      <c r="O11" s="98">
        <f t="shared" si="2"/>
        <v>7.1</v>
      </c>
      <c r="P11" s="59">
        <v>2.3</v>
      </c>
      <c r="Q11" s="59">
        <v>10</v>
      </c>
      <c r="R11" s="59">
        <v>2.15</v>
      </c>
      <c r="S11" s="59"/>
      <c r="T11" s="98">
        <f t="shared" si="3"/>
        <v>10.15</v>
      </c>
      <c r="U11" s="59">
        <v>3.8</v>
      </c>
      <c r="V11" s="132">
        <v>10</v>
      </c>
      <c r="W11" s="59">
        <v>1.7</v>
      </c>
      <c r="X11" s="59">
        <v>0.1</v>
      </c>
      <c r="Y11" s="98">
        <f t="shared" si="4"/>
        <v>12.000000000000002</v>
      </c>
      <c r="Z11" s="59">
        <v>2.8</v>
      </c>
      <c r="AA11" s="59">
        <v>10</v>
      </c>
      <c r="AB11" s="59">
        <v>1.7</v>
      </c>
      <c r="AC11" s="59"/>
      <c r="AD11" s="98">
        <f t="shared" si="5"/>
        <v>11.100000000000001</v>
      </c>
      <c r="AE11" s="59">
        <v>1.6</v>
      </c>
      <c r="AF11" s="59">
        <v>8</v>
      </c>
      <c r="AG11" s="59">
        <v>1.6</v>
      </c>
      <c r="AH11" s="59"/>
      <c r="AI11" s="98">
        <f t="shared" si="6"/>
        <v>8</v>
      </c>
      <c r="AJ11" s="63">
        <f t="shared" si="7"/>
        <v>60.65</v>
      </c>
      <c r="AK11" s="56">
        <f t="shared" si="8"/>
        <v>8</v>
      </c>
      <c r="AL11" s="57">
        <f t="shared" si="9"/>
        <v>10</v>
      </c>
    </row>
    <row r="12" spans="1:38" s="58" customFormat="1" ht="27.75" customHeight="1">
      <c r="A12" s="56">
        <f t="shared" si="0"/>
        <v>9</v>
      </c>
      <c r="B12" s="53">
        <v>107</v>
      </c>
      <c r="C12" s="51" t="s">
        <v>108</v>
      </c>
      <c r="D12" s="151" t="s">
        <v>153</v>
      </c>
      <c r="E12" s="151" t="s">
        <v>158</v>
      </c>
      <c r="F12" s="59">
        <v>3.3</v>
      </c>
      <c r="G12" s="59">
        <v>10</v>
      </c>
      <c r="H12" s="59">
        <v>1.8</v>
      </c>
      <c r="I12" s="59"/>
      <c r="J12" s="98">
        <f t="shared" si="1"/>
        <v>11.5</v>
      </c>
      <c r="K12" s="59">
        <v>2</v>
      </c>
      <c r="L12" s="59">
        <v>8</v>
      </c>
      <c r="M12" s="59">
        <v>3.2</v>
      </c>
      <c r="N12" s="59"/>
      <c r="O12" s="98">
        <f t="shared" si="2"/>
        <v>6.8</v>
      </c>
      <c r="P12" s="59">
        <v>2.7</v>
      </c>
      <c r="Q12" s="59">
        <v>10</v>
      </c>
      <c r="R12" s="59">
        <v>2.85</v>
      </c>
      <c r="S12" s="59"/>
      <c r="T12" s="98">
        <f t="shared" si="3"/>
        <v>9.85</v>
      </c>
      <c r="U12" s="59">
        <v>3.8</v>
      </c>
      <c r="V12" s="132">
        <v>10</v>
      </c>
      <c r="W12" s="59">
        <v>1.6</v>
      </c>
      <c r="X12" s="59">
        <v>0.3</v>
      </c>
      <c r="Y12" s="98">
        <f t="shared" si="4"/>
        <v>11.9</v>
      </c>
      <c r="Z12" s="59">
        <v>3.4</v>
      </c>
      <c r="AA12" s="59">
        <v>10</v>
      </c>
      <c r="AB12" s="59">
        <v>1.7</v>
      </c>
      <c r="AC12" s="59"/>
      <c r="AD12" s="98">
        <f t="shared" si="5"/>
        <v>11.700000000000001</v>
      </c>
      <c r="AE12" s="59">
        <v>2.8</v>
      </c>
      <c r="AF12" s="59">
        <v>10</v>
      </c>
      <c r="AG12" s="59">
        <v>4.2</v>
      </c>
      <c r="AH12" s="59"/>
      <c r="AI12" s="98">
        <f t="shared" si="6"/>
        <v>8.600000000000001</v>
      </c>
      <c r="AJ12" s="63">
        <f t="shared" si="7"/>
        <v>60.35</v>
      </c>
      <c r="AK12" s="56">
        <f t="shared" si="8"/>
        <v>9</v>
      </c>
      <c r="AL12" s="57">
        <f t="shared" si="9"/>
        <v>9</v>
      </c>
    </row>
    <row r="13" spans="1:38" s="58" customFormat="1" ht="27.75" customHeight="1">
      <c r="A13" s="56">
        <f t="shared" si="0"/>
        <v>10</v>
      </c>
      <c r="B13" s="53">
        <v>134</v>
      </c>
      <c r="C13" s="51" t="s">
        <v>107</v>
      </c>
      <c r="D13" s="151" t="s">
        <v>152</v>
      </c>
      <c r="E13" s="151" t="s">
        <v>36</v>
      </c>
      <c r="F13" s="59">
        <v>2.5</v>
      </c>
      <c r="G13" s="59">
        <v>10</v>
      </c>
      <c r="H13" s="59">
        <v>1.3</v>
      </c>
      <c r="I13" s="59"/>
      <c r="J13" s="98">
        <f t="shared" si="1"/>
        <v>11.2</v>
      </c>
      <c r="K13" s="59">
        <v>2.1</v>
      </c>
      <c r="L13" s="59">
        <v>9</v>
      </c>
      <c r="M13" s="59">
        <v>4.4</v>
      </c>
      <c r="N13" s="59"/>
      <c r="O13" s="98">
        <f t="shared" si="2"/>
        <v>6.699999999999999</v>
      </c>
      <c r="P13" s="59">
        <v>2.3</v>
      </c>
      <c r="Q13" s="59">
        <v>10</v>
      </c>
      <c r="R13" s="59">
        <v>1.85</v>
      </c>
      <c r="S13" s="59"/>
      <c r="T13" s="98">
        <f t="shared" si="3"/>
        <v>10.450000000000001</v>
      </c>
      <c r="U13" s="59">
        <v>3.8</v>
      </c>
      <c r="V13" s="132">
        <v>10</v>
      </c>
      <c r="W13" s="59">
        <v>1</v>
      </c>
      <c r="X13" s="59"/>
      <c r="Y13" s="98">
        <f t="shared" si="4"/>
        <v>12.8</v>
      </c>
      <c r="Z13" s="59">
        <v>2.3</v>
      </c>
      <c r="AA13" s="59">
        <v>10</v>
      </c>
      <c r="AB13" s="59">
        <v>2.7</v>
      </c>
      <c r="AC13" s="59"/>
      <c r="AD13" s="98">
        <f t="shared" si="5"/>
        <v>9.600000000000001</v>
      </c>
      <c r="AE13" s="59">
        <v>1.6</v>
      </c>
      <c r="AF13" s="59">
        <v>9</v>
      </c>
      <c r="AG13" s="59">
        <v>2.2</v>
      </c>
      <c r="AH13" s="59"/>
      <c r="AI13" s="98">
        <f t="shared" si="6"/>
        <v>8.399999999999999</v>
      </c>
      <c r="AJ13" s="63">
        <f t="shared" si="7"/>
        <v>59.150000000000006</v>
      </c>
      <c r="AK13" s="56">
        <f t="shared" si="8"/>
        <v>10</v>
      </c>
      <c r="AL13" s="57">
        <f t="shared" si="9"/>
        <v>8</v>
      </c>
    </row>
    <row r="14" spans="1:38" s="58" customFormat="1" ht="27.75" customHeight="1">
      <c r="A14" s="56">
        <f t="shared" si="0"/>
        <v>11</v>
      </c>
      <c r="B14" s="53">
        <v>120</v>
      </c>
      <c r="C14" s="51" t="s">
        <v>119</v>
      </c>
      <c r="D14" s="151" t="s">
        <v>82</v>
      </c>
      <c r="E14" s="151" t="s">
        <v>62</v>
      </c>
      <c r="F14" s="59">
        <v>2.9</v>
      </c>
      <c r="G14" s="59">
        <v>10</v>
      </c>
      <c r="H14" s="59">
        <v>1.3</v>
      </c>
      <c r="I14" s="59"/>
      <c r="J14" s="98">
        <f t="shared" si="1"/>
        <v>11.6</v>
      </c>
      <c r="K14" s="59">
        <v>1.9</v>
      </c>
      <c r="L14" s="59">
        <v>7</v>
      </c>
      <c r="M14" s="59">
        <v>3.2</v>
      </c>
      <c r="N14" s="59"/>
      <c r="O14" s="98">
        <f t="shared" si="2"/>
        <v>5.7</v>
      </c>
      <c r="P14" s="59">
        <v>1.7</v>
      </c>
      <c r="Q14" s="59">
        <v>9</v>
      </c>
      <c r="R14" s="59">
        <v>1.45</v>
      </c>
      <c r="S14" s="59"/>
      <c r="T14" s="98">
        <f t="shared" si="3"/>
        <v>9.25</v>
      </c>
      <c r="U14" s="59">
        <v>3</v>
      </c>
      <c r="V14" s="132">
        <v>10</v>
      </c>
      <c r="W14" s="59">
        <v>1.4</v>
      </c>
      <c r="X14" s="59"/>
      <c r="Y14" s="98">
        <f t="shared" si="4"/>
        <v>11.6</v>
      </c>
      <c r="Z14" s="59">
        <v>2.3</v>
      </c>
      <c r="AA14" s="59">
        <v>10</v>
      </c>
      <c r="AB14" s="59">
        <v>1.3</v>
      </c>
      <c r="AC14" s="59"/>
      <c r="AD14" s="98">
        <f t="shared" si="5"/>
        <v>11</v>
      </c>
      <c r="AE14" s="59">
        <v>2.8</v>
      </c>
      <c r="AF14" s="59">
        <v>8</v>
      </c>
      <c r="AG14" s="59">
        <v>1.8</v>
      </c>
      <c r="AH14" s="59"/>
      <c r="AI14" s="98">
        <f t="shared" si="6"/>
        <v>9</v>
      </c>
      <c r="AJ14" s="63">
        <f t="shared" si="7"/>
        <v>58.15</v>
      </c>
      <c r="AK14" s="56">
        <f t="shared" si="8"/>
        <v>11</v>
      </c>
      <c r="AL14" s="57">
        <f t="shared" si="9"/>
        <v>7</v>
      </c>
    </row>
    <row r="15" spans="1:38" s="58" customFormat="1" ht="27.75" customHeight="1">
      <c r="A15" s="56">
        <f t="shared" si="0"/>
        <v>12</v>
      </c>
      <c r="B15" s="53">
        <v>119</v>
      </c>
      <c r="C15" s="51" t="s">
        <v>106</v>
      </c>
      <c r="D15" s="151" t="s">
        <v>152</v>
      </c>
      <c r="E15" s="151" t="s">
        <v>36</v>
      </c>
      <c r="F15" s="59">
        <v>2.7</v>
      </c>
      <c r="G15" s="59">
        <v>10</v>
      </c>
      <c r="H15" s="59">
        <v>2.6</v>
      </c>
      <c r="I15" s="59"/>
      <c r="J15" s="98">
        <f t="shared" si="1"/>
        <v>10.1</v>
      </c>
      <c r="K15" s="59">
        <v>2.8</v>
      </c>
      <c r="L15" s="59">
        <v>10</v>
      </c>
      <c r="M15" s="59">
        <v>3.1</v>
      </c>
      <c r="N15" s="59"/>
      <c r="O15" s="98">
        <f t="shared" si="2"/>
        <v>9.700000000000001</v>
      </c>
      <c r="P15" s="59">
        <v>2.2</v>
      </c>
      <c r="Q15" s="59">
        <v>10</v>
      </c>
      <c r="R15" s="59">
        <v>2.95</v>
      </c>
      <c r="S15" s="59"/>
      <c r="T15" s="98">
        <f t="shared" si="3"/>
        <v>9.25</v>
      </c>
      <c r="U15" s="59">
        <v>3</v>
      </c>
      <c r="V15" s="132">
        <v>10</v>
      </c>
      <c r="W15" s="59">
        <v>1.2</v>
      </c>
      <c r="X15" s="59"/>
      <c r="Y15" s="98">
        <f t="shared" si="4"/>
        <v>11.8</v>
      </c>
      <c r="Z15" s="59">
        <v>2.5</v>
      </c>
      <c r="AA15" s="59">
        <v>9</v>
      </c>
      <c r="AB15" s="59">
        <v>1.8</v>
      </c>
      <c r="AC15" s="59"/>
      <c r="AD15" s="98">
        <f t="shared" si="5"/>
        <v>9.7</v>
      </c>
      <c r="AE15" s="59">
        <v>1.5</v>
      </c>
      <c r="AF15" s="59">
        <v>7</v>
      </c>
      <c r="AG15" s="59">
        <v>1.3</v>
      </c>
      <c r="AH15" s="59"/>
      <c r="AI15" s="98">
        <f t="shared" si="6"/>
        <v>7.2</v>
      </c>
      <c r="AJ15" s="63">
        <f t="shared" si="7"/>
        <v>57.75</v>
      </c>
      <c r="AK15" s="56">
        <f t="shared" si="8"/>
        <v>12</v>
      </c>
      <c r="AL15" s="57">
        <f t="shared" si="9"/>
        <v>6</v>
      </c>
    </row>
    <row r="16" spans="1:38" s="58" customFormat="1" ht="27.75" customHeight="1">
      <c r="A16" s="56">
        <f t="shared" si="0"/>
        <v>13</v>
      </c>
      <c r="B16" s="53">
        <v>128</v>
      </c>
      <c r="C16" s="51" t="s">
        <v>116</v>
      </c>
      <c r="D16" s="148" t="s">
        <v>55</v>
      </c>
      <c r="E16" s="148" t="s">
        <v>55</v>
      </c>
      <c r="F16" s="59">
        <v>3.5</v>
      </c>
      <c r="G16" s="59">
        <v>10</v>
      </c>
      <c r="H16" s="59">
        <v>1.7</v>
      </c>
      <c r="I16" s="59"/>
      <c r="J16" s="98">
        <f t="shared" si="1"/>
        <v>11.8</v>
      </c>
      <c r="K16" s="59">
        <v>1.3</v>
      </c>
      <c r="L16" s="59">
        <v>6</v>
      </c>
      <c r="M16" s="59">
        <v>2.7</v>
      </c>
      <c r="N16" s="59"/>
      <c r="O16" s="98">
        <f t="shared" si="2"/>
        <v>4.6</v>
      </c>
      <c r="P16" s="59">
        <v>2</v>
      </c>
      <c r="Q16" s="59">
        <v>10</v>
      </c>
      <c r="R16" s="59">
        <v>1.9</v>
      </c>
      <c r="S16" s="59"/>
      <c r="T16" s="98">
        <f t="shared" si="3"/>
        <v>10.1</v>
      </c>
      <c r="U16" s="59">
        <v>3.8</v>
      </c>
      <c r="V16" s="132">
        <v>10</v>
      </c>
      <c r="W16" s="59">
        <v>2.6</v>
      </c>
      <c r="X16" s="59"/>
      <c r="Y16" s="98">
        <f t="shared" si="4"/>
        <v>11.200000000000001</v>
      </c>
      <c r="Z16" s="59">
        <v>2.9</v>
      </c>
      <c r="AA16" s="59">
        <v>10</v>
      </c>
      <c r="AB16" s="59">
        <v>1.9</v>
      </c>
      <c r="AC16" s="59"/>
      <c r="AD16" s="98">
        <f t="shared" si="5"/>
        <v>11</v>
      </c>
      <c r="AE16" s="59">
        <v>1.7</v>
      </c>
      <c r="AF16" s="59">
        <v>9</v>
      </c>
      <c r="AG16" s="59">
        <v>2.1</v>
      </c>
      <c r="AH16" s="59"/>
      <c r="AI16" s="98">
        <f t="shared" si="6"/>
        <v>8.6</v>
      </c>
      <c r="AJ16" s="63">
        <f t="shared" si="7"/>
        <v>57.300000000000004</v>
      </c>
      <c r="AK16" s="56">
        <f t="shared" si="8"/>
        <v>13</v>
      </c>
      <c r="AL16" s="57">
        <f t="shared" si="9"/>
        <v>5</v>
      </c>
    </row>
    <row r="17" spans="1:38" s="58" customFormat="1" ht="27.75" customHeight="1">
      <c r="A17" s="56">
        <f t="shared" si="0"/>
        <v>14</v>
      </c>
      <c r="B17" s="53">
        <v>114</v>
      </c>
      <c r="C17" s="51" t="s">
        <v>115</v>
      </c>
      <c r="D17" s="148" t="s">
        <v>81</v>
      </c>
      <c r="E17" s="148" t="s">
        <v>151</v>
      </c>
      <c r="F17" s="59">
        <v>3.2</v>
      </c>
      <c r="G17" s="59">
        <v>10</v>
      </c>
      <c r="H17" s="59">
        <v>1.4</v>
      </c>
      <c r="I17" s="59"/>
      <c r="J17" s="98">
        <f t="shared" si="1"/>
        <v>11.799999999999999</v>
      </c>
      <c r="K17" s="59">
        <v>2.6</v>
      </c>
      <c r="L17" s="59">
        <v>9</v>
      </c>
      <c r="M17" s="59">
        <v>3.2</v>
      </c>
      <c r="N17" s="59"/>
      <c r="O17" s="98">
        <f t="shared" si="2"/>
        <v>8.399999999999999</v>
      </c>
      <c r="P17" s="59">
        <v>1.6</v>
      </c>
      <c r="Q17" s="59">
        <v>9</v>
      </c>
      <c r="R17" s="59">
        <v>1.25</v>
      </c>
      <c r="S17" s="59"/>
      <c r="T17" s="98">
        <f t="shared" si="3"/>
        <v>9.35</v>
      </c>
      <c r="U17" s="59">
        <v>3</v>
      </c>
      <c r="V17" s="132">
        <v>10</v>
      </c>
      <c r="W17" s="59">
        <v>1.3</v>
      </c>
      <c r="X17" s="59"/>
      <c r="Y17" s="98">
        <f t="shared" si="4"/>
        <v>11.7</v>
      </c>
      <c r="Z17" s="59">
        <v>2.8</v>
      </c>
      <c r="AA17" s="59">
        <v>10</v>
      </c>
      <c r="AB17" s="59">
        <v>3.1</v>
      </c>
      <c r="AC17" s="59"/>
      <c r="AD17" s="98">
        <f t="shared" si="5"/>
        <v>9.700000000000001</v>
      </c>
      <c r="AE17" s="59">
        <v>1.4</v>
      </c>
      <c r="AF17" s="59">
        <v>7</v>
      </c>
      <c r="AG17" s="59">
        <v>3.1</v>
      </c>
      <c r="AH17" s="59"/>
      <c r="AI17" s="98">
        <f t="shared" si="6"/>
        <v>5.300000000000001</v>
      </c>
      <c r="AJ17" s="63">
        <f t="shared" si="7"/>
        <v>56.25</v>
      </c>
      <c r="AK17" s="56">
        <f t="shared" si="8"/>
        <v>14</v>
      </c>
      <c r="AL17" s="57">
        <f t="shared" si="9"/>
        <v>4</v>
      </c>
    </row>
    <row r="18" spans="1:38" s="58" customFormat="1" ht="27.75" customHeight="1">
      <c r="A18" s="56">
        <f t="shared" si="0"/>
        <v>15</v>
      </c>
      <c r="B18" s="53">
        <v>125</v>
      </c>
      <c r="C18" s="51" t="s">
        <v>117</v>
      </c>
      <c r="D18" s="148" t="s">
        <v>55</v>
      </c>
      <c r="E18" s="148" t="s">
        <v>55</v>
      </c>
      <c r="F18" s="59">
        <v>4</v>
      </c>
      <c r="G18" s="59">
        <v>10</v>
      </c>
      <c r="H18" s="59">
        <v>2.7</v>
      </c>
      <c r="I18" s="59"/>
      <c r="J18" s="98">
        <f t="shared" si="1"/>
        <v>11.3</v>
      </c>
      <c r="K18" s="59">
        <v>1.4</v>
      </c>
      <c r="L18" s="59">
        <v>7</v>
      </c>
      <c r="M18" s="59">
        <v>2.3</v>
      </c>
      <c r="N18" s="59"/>
      <c r="O18" s="98">
        <f t="shared" si="2"/>
        <v>6.1000000000000005</v>
      </c>
      <c r="P18" s="59">
        <v>1.9</v>
      </c>
      <c r="Q18" s="59">
        <v>8</v>
      </c>
      <c r="R18" s="59">
        <v>2.2</v>
      </c>
      <c r="S18" s="59"/>
      <c r="T18" s="98">
        <f t="shared" si="3"/>
        <v>7.7</v>
      </c>
      <c r="U18" s="59">
        <v>3.8</v>
      </c>
      <c r="V18" s="132">
        <v>10</v>
      </c>
      <c r="W18" s="59">
        <v>1.6</v>
      </c>
      <c r="X18" s="59"/>
      <c r="Y18" s="98">
        <f t="shared" si="4"/>
        <v>12.200000000000001</v>
      </c>
      <c r="Z18" s="59">
        <v>2.8</v>
      </c>
      <c r="AA18" s="59">
        <v>9</v>
      </c>
      <c r="AB18" s="59">
        <v>2.3</v>
      </c>
      <c r="AC18" s="59"/>
      <c r="AD18" s="98">
        <f t="shared" si="5"/>
        <v>9.5</v>
      </c>
      <c r="AE18" s="59">
        <v>1.5</v>
      </c>
      <c r="AF18" s="59">
        <v>8</v>
      </c>
      <c r="AG18" s="59">
        <v>1.9</v>
      </c>
      <c r="AH18" s="59"/>
      <c r="AI18" s="98">
        <f t="shared" si="6"/>
        <v>7.6</v>
      </c>
      <c r="AJ18" s="63">
        <f t="shared" si="7"/>
        <v>54.400000000000006</v>
      </c>
      <c r="AK18" s="56">
        <f t="shared" si="8"/>
        <v>15</v>
      </c>
      <c r="AL18" s="57">
        <f t="shared" si="9"/>
        <v>3</v>
      </c>
    </row>
    <row r="19" spans="1:38" s="58" customFormat="1" ht="27.75" customHeight="1">
      <c r="A19" s="56">
        <f t="shared" si="0"/>
        <v>16</v>
      </c>
      <c r="B19" s="53">
        <v>102</v>
      </c>
      <c r="C19" s="51" t="s">
        <v>111</v>
      </c>
      <c r="D19" s="148" t="s">
        <v>76</v>
      </c>
      <c r="E19" s="148" t="s">
        <v>61</v>
      </c>
      <c r="F19" s="59">
        <v>3.3</v>
      </c>
      <c r="G19" s="59">
        <v>10</v>
      </c>
      <c r="H19" s="59">
        <v>1</v>
      </c>
      <c r="I19" s="59"/>
      <c r="J19" s="98">
        <f t="shared" si="1"/>
        <v>12.3</v>
      </c>
      <c r="K19" s="59">
        <v>1.4</v>
      </c>
      <c r="L19" s="59">
        <v>7</v>
      </c>
      <c r="M19" s="59">
        <v>2.1</v>
      </c>
      <c r="N19" s="59"/>
      <c r="O19" s="98">
        <f t="shared" si="2"/>
        <v>6.300000000000001</v>
      </c>
      <c r="P19" s="59">
        <v>1.4</v>
      </c>
      <c r="Q19" s="59">
        <v>7</v>
      </c>
      <c r="R19" s="59">
        <v>2.25</v>
      </c>
      <c r="S19" s="59"/>
      <c r="T19" s="98">
        <f t="shared" si="3"/>
        <v>6.15</v>
      </c>
      <c r="U19" s="59">
        <v>3</v>
      </c>
      <c r="V19" s="132">
        <v>10</v>
      </c>
      <c r="W19" s="59">
        <v>0.6</v>
      </c>
      <c r="X19" s="59"/>
      <c r="Y19" s="98">
        <f t="shared" si="4"/>
        <v>12.4</v>
      </c>
      <c r="Z19" s="59">
        <v>2.3</v>
      </c>
      <c r="AA19" s="59">
        <v>9</v>
      </c>
      <c r="AB19" s="59">
        <v>1.5</v>
      </c>
      <c r="AC19" s="59"/>
      <c r="AD19" s="98">
        <f t="shared" si="5"/>
        <v>9.8</v>
      </c>
      <c r="AE19" s="59">
        <v>1.7</v>
      </c>
      <c r="AF19" s="59">
        <v>6</v>
      </c>
      <c r="AG19" s="59">
        <v>1.8</v>
      </c>
      <c r="AH19" s="59"/>
      <c r="AI19" s="98">
        <f t="shared" si="6"/>
        <v>5.9</v>
      </c>
      <c r="AJ19" s="63">
        <f t="shared" si="7"/>
        <v>52.85</v>
      </c>
      <c r="AK19" s="56">
        <f t="shared" si="8"/>
        <v>16</v>
      </c>
      <c r="AL19" s="57">
        <f t="shared" si="9"/>
        <v>2</v>
      </c>
    </row>
    <row r="20" spans="1:38" s="58" customFormat="1" ht="27.75" customHeight="1">
      <c r="A20" s="56">
        <f t="shared" si="0"/>
        <v>17</v>
      </c>
      <c r="B20" s="53">
        <v>116</v>
      </c>
      <c r="C20" s="51" t="s">
        <v>113</v>
      </c>
      <c r="D20" s="148" t="s">
        <v>76</v>
      </c>
      <c r="E20" s="148" t="s">
        <v>156</v>
      </c>
      <c r="F20" s="59">
        <v>2.8</v>
      </c>
      <c r="G20" s="59">
        <v>9</v>
      </c>
      <c r="H20" s="59">
        <v>2.7</v>
      </c>
      <c r="I20" s="59">
        <v>0.1</v>
      </c>
      <c r="J20" s="98">
        <f t="shared" si="1"/>
        <v>9.000000000000002</v>
      </c>
      <c r="K20" s="59">
        <v>1.4</v>
      </c>
      <c r="L20" s="59">
        <v>7</v>
      </c>
      <c r="M20" s="59">
        <v>4.3</v>
      </c>
      <c r="N20" s="59"/>
      <c r="O20" s="98">
        <f t="shared" si="2"/>
        <v>4.1000000000000005</v>
      </c>
      <c r="P20" s="59">
        <v>1.5</v>
      </c>
      <c r="Q20" s="59">
        <v>8</v>
      </c>
      <c r="R20" s="59">
        <v>2.2</v>
      </c>
      <c r="S20" s="59"/>
      <c r="T20" s="98">
        <f t="shared" si="3"/>
        <v>7.3</v>
      </c>
      <c r="U20" s="59">
        <v>3</v>
      </c>
      <c r="V20" s="132">
        <v>10</v>
      </c>
      <c r="W20" s="59">
        <v>1.4</v>
      </c>
      <c r="X20" s="59"/>
      <c r="Y20" s="98">
        <f t="shared" si="4"/>
        <v>11.6</v>
      </c>
      <c r="Z20" s="59">
        <v>2.3</v>
      </c>
      <c r="AA20" s="59">
        <v>10</v>
      </c>
      <c r="AB20" s="59">
        <v>4.9</v>
      </c>
      <c r="AC20" s="59"/>
      <c r="AD20" s="98">
        <f t="shared" si="5"/>
        <v>7.4</v>
      </c>
      <c r="AE20" s="59">
        <v>1.3</v>
      </c>
      <c r="AF20" s="59">
        <v>6</v>
      </c>
      <c r="AG20" s="59">
        <v>4.1</v>
      </c>
      <c r="AH20" s="59"/>
      <c r="AI20" s="98">
        <f t="shared" si="6"/>
        <v>3.2</v>
      </c>
      <c r="AJ20" s="63">
        <f t="shared" si="7"/>
        <v>42.6</v>
      </c>
      <c r="AK20" s="56" t="s">
        <v>39</v>
      </c>
      <c r="AL20" s="57"/>
    </row>
    <row r="21" spans="1:38" s="58" customFormat="1" ht="27.75" customHeight="1">
      <c r="A21" s="56">
        <f t="shared" si="0"/>
        <v>18</v>
      </c>
      <c r="B21" s="53">
        <v>115</v>
      </c>
      <c r="C21" s="51" t="s">
        <v>112</v>
      </c>
      <c r="D21" s="148" t="s">
        <v>76</v>
      </c>
      <c r="E21" s="148" t="s">
        <v>156</v>
      </c>
      <c r="F21" s="59">
        <v>3.4</v>
      </c>
      <c r="G21" s="59">
        <v>10</v>
      </c>
      <c r="H21" s="59">
        <v>2.3</v>
      </c>
      <c r="I21" s="59"/>
      <c r="J21" s="98">
        <f t="shared" si="1"/>
        <v>11.100000000000001</v>
      </c>
      <c r="K21" s="59">
        <v>1.4</v>
      </c>
      <c r="L21" s="59">
        <v>7</v>
      </c>
      <c r="M21" s="59">
        <v>2.9</v>
      </c>
      <c r="N21" s="59"/>
      <c r="O21" s="98">
        <f t="shared" si="2"/>
        <v>5.5</v>
      </c>
      <c r="P21" s="59"/>
      <c r="Q21" s="59"/>
      <c r="R21" s="59"/>
      <c r="S21" s="59"/>
      <c r="T21" s="98">
        <f t="shared" si="3"/>
        <v>0</v>
      </c>
      <c r="U21" s="59">
        <v>3</v>
      </c>
      <c r="V21" s="132">
        <v>10</v>
      </c>
      <c r="W21" s="59">
        <v>1.1</v>
      </c>
      <c r="X21" s="59"/>
      <c r="Y21" s="98">
        <f t="shared" si="4"/>
        <v>11.9</v>
      </c>
      <c r="Z21" s="59"/>
      <c r="AA21" s="59"/>
      <c r="AB21" s="59"/>
      <c r="AC21" s="59"/>
      <c r="AD21" s="98">
        <f t="shared" si="5"/>
        <v>0</v>
      </c>
      <c r="AE21" s="59"/>
      <c r="AF21" s="59"/>
      <c r="AG21" s="59"/>
      <c r="AH21" s="59"/>
      <c r="AI21" s="98">
        <f t="shared" si="6"/>
        <v>0</v>
      </c>
      <c r="AJ21" s="63">
        <f t="shared" si="7"/>
        <v>28.5</v>
      </c>
      <c r="AK21" s="56" t="s">
        <v>39</v>
      </c>
      <c r="AL21" s="57"/>
    </row>
  </sheetData>
  <printOptions/>
  <pageMargins left="0.7086614173228347" right="0.5118110236220472" top="1.09" bottom="1.0236220472440944" header="0.38" footer="0.5118110236220472"/>
  <pageSetup fitToHeight="0" fitToWidth="1" horizontalDpi="204" verticalDpi="204" orientation="landscape" paperSize="9" scale="57" r:id="rId1"/>
  <headerFooter alignWithMargins="0">
    <oddHeader>&amp;L&amp;O&amp;C&amp;"Arial,Fett"&amp;20WERTUNGEN - TURNER - NACHWUCHS&amp;R&amp;O</oddHeader>
    <oddFooter>&amp;L&amp;20Internationales ASVÖ-Turnier
"Attila Pinter"&amp;R&amp;20Innsbruck, 5. März 2011</oddFooter>
  </headerFooter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8"/>
  <sheetViews>
    <sheetView zoomScale="80" zoomScaleNormal="80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18" sqref="F18"/>
    </sheetView>
  </sheetViews>
  <sheetFormatPr defaultColWidth="11.57421875" defaultRowHeight="19.5" customHeight="1"/>
  <cols>
    <col min="1" max="1" width="7.140625" style="20" bestFit="1" customWidth="1"/>
    <col min="2" max="2" width="9.8515625" style="79" hidden="1" customWidth="1"/>
    <col min="3" max="3" width="23.421875" style="79" bestFit="1" customWidth="1"/>
    <col min="4" max="4" width="14.8515625" style="21" hidden="1" customWidth="1"/>
    <col min="5" max="5" width="16.28125" style="21" customWidth="1"/>
    <col min="6" max="6" width="6.7109375" style="22" customWidth="1"/>
    <col min="7" max="7" width="7.7109375" style="36" hidden="1" customWidth="1"/>
    <col min="8" max="8" width="7.00390625" style="22" customWidth="1"/>
    <col min="9" max="11" width="6.7109375" style="22" customWidth="1"/>
    <col min="12" max="12" width="7.7109375" style="36" hidden="1" customWidth="1"/>
    <col min="13" max="13" width="7.00390625" style="22" customWidth="1"/>
    <col min="14" max="14" width="6.7109375" style="22" hidden="1" customWidth="1"/>
    <col min="15" max="16" width="6.7109375" style="22" customWidth="1"/>
    <col min="17" max="17" width="7.7109375" style="36" hidden="1" customWidth="1"/>
    <col min="18" max="18" width="7.00390625" style="22" customWidth="1"/>
    <col min="19" max="19" width="6.7109375" style="22" hidden="1" customWidth="1"/>
    <col min="20" max="21" width="6.7109375" style="22" customWidth="1"/>
    <col min="22" max="22" width="7.00390625" style="22" hidden="1" customWidth="1"/>
    <col min="23" max="23" width="7.00390625" style="22" customWidth="1"/>
    <col min="24" max="26" width="6.7109375" style="22" customWidth="1"/>
    <col min="27" max="27" width="7.7109375" style="36" hidden="1" customWidth="1"/>
    <col min="28" max="28" width="7.00390625" style="22" customWidth="1"/>
    <col min="29" max="29" width="6.7109375" style="22" hidden="1" customWidth="1"/>
    <col min="30" max="31" width="6.7109375" style="22" customWidth="1"/>
    <col min="32" max="32" width="7.7109375" style="36" hidden="1" customWidth="1"/>
    <col min="33" max="33" width="7.00390625" style="22" customWidth="1"/>
    <col min="34" max="34" width="6.7109375" style="22" hidden="1" customWidth="1"/>
    <col min="35" max="35" width="6.7109375" style="22" customWidth="1"/>
    <col min="36" max="36" width="14.28125" style="142" bestFit="1" customWidth="1"/>
    <col min="37" max="37" width="8.00390625" style="20" customWidth="1"/>
    <col min="38" max="38" width="13.00390625" style="21" hidden="1" customWidth="1"/>
    <col min="39" max="16384" width="11.57421875" style="20" customWidth="1"/>
  </cols>
  <sheetData>
    <row r="1" spans="1:38" s="12" customFormat="1" ht="19.5" customHeight="1">
      <c r="A1" s="11"/>
      <c r="B1" s="75" t="s">
        <v>0</v>
      </c>
      <c r="C1" s="117"/>
      <c r="D1" s="5"/>
      <c r="E1" s="6"/>
      <c r="F1" s="7" t="s">
        <v>1</v>
      </c>
      <c r="G1" s="130"/>
      <c r="H1" s="9"/>
      <c r="I1" s="9"/>
      <c r="J1" s="8"/>
      <c r="K1" s="9"/>
      <c r="L1" s="130"/>
      <c r="M1" s="9"/>
      <c r="N1" s="9"/>
      <c r="O1" s="8"/>
      <c r="P1" s="9"/>
      <c r="Q1" s="130"/>
      <c r="R1" s="9"/>
      <c r="S1" s="9"/>
      <c r="T1" s="8"/>
      <c r="U1" s="9"/>
      <c r="V1" s="9"/>
      <c r="W1" s="9"/>
      <c r="X1" s="9"/>
      <c r="Y1" s="8"/>
      <c r="Z1" s="9"/>
      <c r="AA1" s="130"/>
      <c r="AB1" s="9"/>
      <c r="AC1" s="9"/>
      <c r="AD1" s="8"/>
      <c r="AE1" s="9"/>
      <c r="AF1" s="130"/>
      <c r="AG1" s="9"/>
      <c r="AH1" s="9"/>
      <c r="AI1" s="8"/>
      <c r="AJ1" s="138" t="s">
        <v>2</v>
      </c>
      <c r="AK1" s="11"/>
      <c r="AL1" s="13" t="s">
        <v>11</v>
      </c>
    </row>
    <row r="2" spans="1:38" s="3" customFormat="1" ht="19.5" customHeight="1">
      <c r="A2" s="46" t="s">
        <v>9</v>
      </c>
      <c r="B2" s="76" t="s">
        <v>28</v>
      </c>
      <c r="C2" s="118" t="s">
        <v>31</v>
      </c>
      <c r="D2" s="13"/>
      <c r="E2" s="13" t="s">
        <v>18</v>
      </c>
      <c r="F2" s="7" t="s">
        <v>3</v>
      </c>
      <c r="G2" s="130"/>
      <c r="H2" s="9"/>
      <c r="I2" s="9"/>
      <c r="J2" s="14"/>
      <c r="K2" s="7" t="s">
        <v>4</v>
      </c>
      <c r="L2" s="130"/>
      <c r="M2" s="9"/>
      <c r="N2" s="9"/>
      <c r="O2" s="14"/>
      <c r="P2" s="7" t="s">
        <v>5</v>
      </c>
      <c r="Q2" s="130"/>
      <c r="R2" s="9"/>
      <c r="S2" s="9"/>
      <c r="T2" s="14"/>
      <c r="U2" s="7" t="s">
        <v>6</v>
      </c>
      <c r="V2" s="9"/>
      <c r="W2" s="9"/>
      <c r="X2" s="9"/>
      <c r="Y2" s="14"/>
      <c r="Z2" s="7" t="s">
        <v>7</v>
      </c>
      <c r="AA2" s="130"/>
      <c r="AB2" s="9"/>
      <c r="AC2" s="9"/>
      <c r="AD2" s="14"/>
      <c r="AE2" s="7" t="s">
        <v>8</v>
      </c>
      <c r="AF2" s="130"/>
      <c r="AG2" s="9"/>
      <c r="AH2" s="9"/>
      <c r="AI2" s="14"/>
      <c r="AJ2" s="139" t="s">
        <v>17</v>
      </c>
      <c r="AK2" s="46" t="s">
        <v>9</v>
      </c>
      <c r="AL2" s="16" t="s">
        <v>12</v>
      </c>
    </row>
    <row r="3" spans="1:38" s="2" customFormat="1" ht="12" customHeight="1">
      <c r="A3" s="1"/>
      <c r="B3" s="77"/>
      <c r="C3" s="119"/>
      <c r="D3" s="1"/>
      <c r="E3" s="1"/>
      <c r="F3" s="18" t="s">
        <v>51</v>
      </c>
      <c r="G3" s="131" t="s">
        <v>58</v>
      </c>
      <c r="H3" s="88" t="s">
        <v>59</v>
      </c>
      <c r="I3" s="18" t="s">
        <v>60</v>
      </c>
      <c r="J3" s="18" t="s">
        <v>10</v>
      </c>
      <c r="K3" s="18" t="s">
        <v>51</v>
      </c>
      <c r="L3" s="131" t="s">
        <v>58</v>
      </c>
      <c r="M3" s="88" t="s">
        <v>59</v>
      </c>
      <c r="N3" s="18" t="s">
        <v>60</v>
      </c>
      <c r="O3" s="18" t="s">
        <v>10</v>
      </c>
      <c r="P3" s="18" t="s">
        <v>51</v>
      </c>
      <c r="Q3" s="131" t="s">
        <v>58</v>
      </c>
      <c r="R3" s="88" t="s">
        <v>59</v>
      </c>
      <c r="S3" s="18" t="s">
        <v>60</v>
      </c>
      <c r="T3" s="18" t="s">
        <v>10</v>
      </c>
      <c r="U3" s="18" t="s">
        <v>51</v>
      </c>
      <c r="V3" s="88" t="s">
        <v>58</v>
      </c>
      <c r="W3" s="88" t="s">
        <v>59</v>
      </c>
      <c r="X3" s="18" t="s">
        <v>60</v>
      </c>
      <c r="Y3" s="18" t="s">
        <v>10</v>
      </c>
      <c r="Z3" s="18" t="s">
        <v>51</v>
      </c>
      <c r="AA3" s="131" t="s">
        <v>58</v>
      </c>
      <c r="AB3" s="88" t="s">
        <v>59</v>
      </c>
      <c r="AC3" s="18" t="s">
        <v>60</v>
      </c>
      <c r="AD3" s="18" t="s">
        <v>10</v>
      </c>
      <c r="AE3" s="18" t="s">
        <v>51</v>
      </c>
      <c r="AF3" s="131" t="s">
        <v>58</v>
      </c>
      <c r="AG3" s="88" t="s">
        <v>59</v>
      </c>
      <c r="AH3" s="18" t="s">
        <v>60</v>
      </c>
      <c r="AI3" s="18" t="s">
        <v>10</v>
      </c>
      <c r="AJ3" s="140"/>
      <c r="AK3" s="1" t="s">
        <v>18</v>
      </c>
      <c r="AL3" s="1"/>
    </row>
    <row r="4" spans="1:38" s="58" customFormat="1" ht="27" customHeight="1">
      <c r="A4" s="56">
        <v>1</v>
      </c>
      <c r="B4" s="52">
        <v>161</v>
      </c>
      <c r="C4" s="70" t="s">
        <v>123</v>
      </c>
      <c r="D4" s="148" t="s">
        <v>80</v>
      </c>
      <c r="E4" s="148" t="s">
        <v>40</v>
      </c>
      <c r="F4" s="59">
        <v>4.5</v>
      </c>
      <c r="G4" s="132">
        <v>10</v>
      </c>
      <c r="H4" s="59">
        <v>1.3</v>
      </c>
      <c r="I4" s="59"/>
      <c r="J4" s="98">
        <v>13.2</v>
      </c>
      <c r="K4" s="59">
        <v>3.9</v>
      </c>
      <c r="L4" s="132">
        <v>10</v>
      </c>
      <c r="M4" s="59">
        <v>2.2</v>
      </c>
      <c r="N4" s="59"/>
      <c r="O4" s="98">
        <v>11.7</v>
      </c>
      <c r="P4" s="59">
        <v>4.4</v>
      </c>
      <c r="Q4" s="132">
        <v>10</v>
      </c>
      <c r="R4" s="59">
        <v>1.55</v>
      </c>
      <c r="S4" s="59"/>
      <c r="T4" s="98">
        <v>12.85</v>
      </c>
      <c r="U4" s="59">
        <v>5.4</v>
      </c>
      <c r="V4" s="132">
        <v>10</v>
      </c>
      <c r="W4" s="59">
        <v>1.4</v>
      </c>
      <c r="X4" s="59">
        <v>0.1</v>
      </c>
      <c r="Y4" s="98">
        <v>13.9</v>
      </c>
      <c r="Z4" s="59">
        <v>3.6</v>
      </c>
      <c r="AA4" s="132">
        <v>10</v>
      </c>
      <c r="AB4" s="59">
        <v>0.8</v>
      </c>
      <c r="AC4" s="59"/>
      <c r="AD4" s="98">
        <v>12.8</v>
      </c>
      <c r="AE4" s="59">
        <v>3</v>
      </c>
      <c r="AF4" s="132">
        <v>10</v>
      </c>
      <c r="AG4" s="59">
        <v>2.1</v>
      </c>
      <c r="AH4" s="59"/>
      <c r="AI4" s="98">
        <v>10.9</v>
      </c>
      <c r="AJ4" s="141">
        <v>75.35</v>
      </c>
      <c r="AK4" s="56">
        <v>1</v>
      </c>
      <c r="AL4" s="57">
        <v>25</v>
      </c>
    </row>
    <row r="5" spans="1:38" s="58" customFormat="1" ht="27" customHeight="1">
      <c r="A5" s="56">
        <v>2</v>
      </c>
      <c r="B5" s="52">
        <v>168</v>
      </c>
      <c r="C5" s="70" t="s">
        <v>130</v>
      </c>
      <c r="D5" s="148" t="s">
        <v>83</v>
      </c>
      <c r="E5" s="148" t="s">
        <v>16</v>
      </c>
      <c r="F5" s="59">
        <v>4.6</v>
      </c>
      <c r="G5" s="132">
        <v>10</v>
      </c>
      <c r="H5" s="59">
        <v>1.2</v>
      </c>
      <c r="I5" s="59"/>
      <c r="J5" s="98">
        <v>13.4</v>
      </c>
      <c r="K5" s="59">
        <v>3.6</v>
      </c>
      <c r="L5" s="132">
        <v>10</v>
      </c>
      <c r="M5" s="59">
        <v>3.4</v>
      </c>
      <c r="N5" s="59"/>
      <c r="O5" s="98">
        <v>10.2</v>
      </c>
      <c r="P5" s="59">
        <v>3.6</v>
      </c>
      <c r="Q5" s="132">
        <v>10</v>
      </c>
      <c r="R5" s="59">
        <v>1.45</v>
      </c>
      <c r="S5" s="59"/>
      <c r="T5" s="98">
        <v>12.15</v>
      </c>
      <c r="U5" s="59">
        <v>5.4</v>
      </c>
      <c r="V5" s="132">
        <v>10</v>
      </c>
      <c r="W5" s="59">
        <v>1.8</v>
      </c>
      <c r="X5" s="59">
        <v>0.1</v>
      </c>
      <c r="Y5" s="98">
        <v>13.5</v>
      </c>
      <c r="Z5" s="59">
        <v>4</v>
      </c>
      <c r="AA5" s="132">
        <v>10</v>
      </c>
      <c r="AB5" s="59">
        <v>1</v>
      </c>
      <c r="AC5" s="59"/>
      <c r="AD5" s="98">
        <v>13</v>
      </c>
      <c r="AE5" s="59">
        <v>3.7</v>
      </c>
      <c r="AF5" s="132">
        <v>10</v>
      </c>
      <c r="AG5" s="59">
        <v>1.7</v>
      </c>
      <c r="AH5" s="59"/>
      <c r="AI5" s="98">
        <v>12</v>
      </c>
      <c r="AJ5" s="141">
        <v>74.25</v>
      </c>
      <c r="AK5" s="56">
        <v>2</v>
      </c>
      <c r="AL5" s="57">
        <v>20</v>
      </c>
    </row>
    <row r="6" spans="1:38" s="58" customFormat="1" ht="27" customHeight="1">
      <c r="A6" s="56">
        <v>3</v>
      </c>
      <c r="B6" s="52">
        <v>174</v>
      </c>
      <c r="C6" s="70" t="s">
        <v>129</v>
      </c>
      <c r="D6" s="151" t="s">
        <v>82</v>
      </c>
      <c r="E6" s="151" t="s">
        <v>62</v>
      </c>
      <c r="F6" s="59">
        <v>4.4</v>
      </c>
      <c r="G6" s="132">
        <v>10</v>
      </c>
      <c r="H6" s="59">
        <v>1.6</v>
      </c>
      <c r="I6" s="59"/>
      <c r="J6" s="98">
        <v>12.8</v>
      </c>
      <c r="K6" s="59">
        <v>3</v>
      </c>
      <c r="L6" s="132">
        <v>10</v>
      </c>
      <c r="M6" s="59">
        <v>2.7</v>
      </c>
      <c r="N6" s="59"/>
      <c r="O6" s="98">
        <v>10.3</v>
      </c>
      <c r="P6" s="59">
        <v>5.3</v>
      </c>
      <c r="Q6" s="132">
        <v>10</v>
      </c>
      <c r="R6" s="59">
        <v>1.15</v>
      </c>
      <c r="S6" s="59"/>
      <c r="T6" s="98">
        <v>14.15</v>
      </c>
      <c r="U6" s="59">
        <v>4.6</v>
      </c>
      <c r="V6" s="132">
        <v>10</v>
      </c>
      <c r="W6" s="59">
        <v>1.4</v>
      </c>
      <c r="X6" s="59">
        <v>0.1</v>
      </c>
      <c r="Y6" s="98">
        <v>13.1</v>
      </c>
      <c r="Z6" s="59">
        <v>3.9</v>
      </c>
      <c r="AA6" s="132">
        <v>10</v>
      </c>
      <c r="AB6" s="59">
        <v>1.9</v>
      </c>
      <c r="AC6" s="59"/>
      <c r="AD6" s="98">
        <v>12</v>
      </c>
      <c r="AE6" s="59">
        <v>2.7</v>
      </c>
      <c r="AF6" s="132">
        <v>10</v>
      </c>
      <c r="AG6" s="59">
        <v>1.2</v>
      </c>
      <c r="AH6" s="59"/>
      <c r="AI6" s="98">
        <v>11.5</v>
      </c>
      <c r="AJ6" s="141">
        <v>73.85</v>
      </c>
      <c r="AK6" s="56">
        <v>3</v>
      </c>
      <c r="AL6" s="57">
        <v>15</v>
      </c>
    </row>
    <row r="7" spans="1:38" s="58" customFormat="1" ht="27" customHeight="1">
      <c r="A7" s="56">
        <v>4</v>
      </c>
      <c r="B7" s="52">
        <v>160</v>
      </c>
      <c r="C7" s="70" t="s">
        <v>122</v>
      </c>
      <c r="D7" s="151" t="s">
        <v>77</v>
      </c>
      <c r="E7" s="151" t="s">
        <v>40</v>
      </c>
      <c r="F7" s="59">
        <v>4.5</v>
      </c>
      <c r="G7" s="132">
        <v>10</v>
      </c>
      <c r="H7" s="59">
        <v>1.9</v>
      </c>
      <c r="I7" s="59"/>
      <c r="J7" s="98">
        <v>12.6</v>
      </c>
      <c r="K7" s="59">
        <v>3.2</v>
      </c>
      <c r="L7" s="132">
        <v>10</v>
      </c>
      <c r="M7" s="59">
        <v>3.4</v>
      </c>
      <c r="N7" s="59"/>
      <c r="O7" s="98">
        <v>9.8</v>
      </c>
      <c r="P7" s="59">
        <v>2.5</v>
      </c>
      <c r="Q7" s="132">
        <v>10</v>
      </c>
      <c r="R7" s="59">
        <v>1.85</v>
      </c>
      <c r="S7" s="59"/>
      <c r="T7" s="98">
        <v>10.65</v>
      </c>
      <c r="U7" s="59">
        <v>4</v>
      </c>
      <c r="V7" s="132">
        <v>10</v>
      </c>
      <c r="W7" s="59">
        <v>1.5</v>
      </c>
      <c r="X7" s="59">
        <v>0.1</v>
      </c>
      <c r="Y7" s="98">
        <v>12.4</v>
      </c>
      <c r="Z7" s="59">
        <v>4</v>
      </c>
      <c r="AA7" s="132">
        <v>10</v>
      </c>
      <c r="AB7" s="59">
        <v>0.8</v>
      </c>
      <c r="AC7" s="59"/>
      <c r="AD7" s="98">
        <v>13.2</v>
      </c>
      <c r="AE7" s="59">
        <v>3.4</v>
      </c>
      <c r="AF7" s="132">
        <v>10</v>
      </c>
      <c r="AG7" s="59">
        <v>1.4</v>
      </c>
      <c r="AH7" s="59"/>
      <c r="AI7" s="98">
        <v>12</v>
      </c>
      <c r="AJ7" s="141">
        <v>70.65</v>
      </c>
      <c r="AK7" s="56">
        <v>4</v>
      </c>
      <c r="AL7" s="57">
        <v>14</v>
      </c>
    </row>
    <row r="8" spans="1:38" s="58" customFormat="1" ht="27" customHeight="1">
      <c r="A8" s="56">
        <v>5</v>
      </c>
      <c r="B8" s="52">
        <v>164</v>
      </c>
      <c r="C8" s="70" t="s">
        <v>134</v>
      </c>
      <c r="D8" s="151" t="s">
        <v>54</v>
      </c>
      <c r="E8" s="151" t="s">
        <v>54</v>
      </c>
      <c r="F8" s="59">
        <v>3.6</v>
      </c>
      <c r="G8" s="132">
        <v>10</v>
      </c>
      <c r="H8" s="59">
        <v>2.4</v>
      </c>
      <c r="I8" s="59"/>
      <c r="J8" s="98">
        <v>11.2</v>
      </c>
      <c r="K8" s="59">
        <v>3.2</v>
      </c>
      <c r="L8" s="132">
        <v>10</v>
      </c>
      <c r="M8" s="59">
        <v>4.6</v>
      </c>
      <c r="N8" s="59"/>
      <c r="O8" s="98">
        <v>8.6</v>
      </c>
      <c r="P8" s="59">
        <v>4</v>
      </c>
      <c r="Q8" s="132">
        <v>10</v>
      </c>
      <c r="R8" s="59">
        <v>1.1</v>
      </c>
      <c r="S8" s="59"/>
      <c r="T8" s="98">
        <v>12.9</v>
      </c>
      <c r="U8" s="59">
        <v>4.6</v>
      </c>
      <c r="V8" s="132">
        <v>10</v>
      </c>
      <c r="W8" s="59">
        <v>2</v>
      </c>
      <c r="X8" s="59"/>
      <c r="Y8" s="98">
        <v>12.6</v>
      </c>
      <c r="Z8" s="59">
        <v>3.4</v>
      </c>
      <c r="AA8" s="132">
        <v>10</v>
      </c>
      <c r="AB8" s="59">
        <v>0.7</v>
      </c>
      <c r="AC8" s="59"/>
      <c r="AD8" s="98">
        <v>12.7</v>
      </c>
      <c r="AE8" s="59">
        <v>2.9</v>
      </c>
      <c r="AF8" s="132">
        <v>10</v>
      </c>
      <c r="AG8" s="59">
        <v>0.5</v>
      </c>
      <c r="AH8" s="59"/>
      <c r="AI8" s="98">
        <v>12.4</v>
      </c>
      <c r="AJ8" s="141">
        <v>70.4</v>
      </c>
      <c r="AK8" s="56">
        <v>5</v>
      </c>
      <c r="AL8" s="57">
        <v>13</v>
      </c>
    </row>
    <row r="9" spans="1:38" s="58" customFormat="1" ht="27" customHeight="1">
      <c r="A9" s="56">
        <v>6</v>
      </c>
      <c r="B9" s="52">
        <v>152</v>
      </c>
      <c r="C9" s="70" t="s">
        <v>135</v>
      </c>
      <c r="D9" s="151" t="s">
        <v>54</v>
      </c>
      <c r="E9" s="151" t="s">
        <v>54</v>
      </c>
      <c r="F9" s="59">
        <v>4</v>
      </c>
      <c r="G9" s="132">
        <v>10</v>
      </c>
      <c r="H9" s="59">
        <v>1.3</v>
      </c>
      <c r="I9" s="59"/>
      <c r="J9" s="98">
        <v>12.7</v>
      </c>
      <c r="K9" s="59">
        <v>2.9</v>
      </c>
      <c r="L9" s="132">
        <v>10</v>
      </c>
      <c r="M9" s="59">
        <v>2.8</v>
      </c>
      <c r="N9" s="59"/>
      <c r="O9" s="98">
        <v>10.1</v>
      </c>
      <c r="P9" s="59">
        <v>3.1</v>
      </c>
      <c r="Q9" s="132">
        <v>10</v>
      </c>
      <c r="R9" s="59">
        <v>1.8</v>
      </c>
      <c r="S9" s="59"/>
      <c r="T9" s="98">
        <v>11.3</v>
      </c>
      <c r="U9" s="59">
        <v>4.6</v>
      </c>
      <c r="V9" s="132">
        <v>10</v>
      </c>
      <c r="W9" s="59">
        <v>1.4</v>
      </c>
      <c r="X9" s="59"/>
      <c r="Y9" s="98">
        <v>13.2</v>
      </c>
      <c r="Z9" s="59">
        <v>3.8</v>
      </c>
      <c r="AA9" s="132">
        <v>10</v>
      </c>
      <c r="AB9" s="59">
        <v>1.2</v>
      </c>
      <c r="AC9" s="59"/>
      <c r="AD9" s="98">
        <v>12.6</v>
      </c>
      <c r="AE9" s="59">
        <v>2.5</v>
      </c>
      <c r="AF9" s="132">
        <v>10</v>
      </c>
      <c r="AG9" s="59">
        <v>3</v>
      </c>
      <c r="AH9" s="59"/>
      <c r="AI9" s="98">
        <v>9.5</v>
      </c>
      <c r="AJ9" s="141">
        <v>69.4</v>
      </c>
      <c r="AK9" s="56">
        <v>6</v>
      </c>
      <c r="AL9" s="57">
        <v>12</v>
      </c>
    </row>
    <row r="10" spans="1:38" s="58" customFormat="1" ht="27" customHeight="1">
      <c r="A10" s="56">
        <v>7</v>
      </c>
      <c r="B10" s="52">
        <v>158</v>
      </c>
      <c r="C10" s="70" t="s">
        <v>124</v>
      </c>
      <c r="D10" s="148" t="s">
        <v>81</v>
      </c>
      <c r="E10" s="148" t="s">
        <v>151</v>
      </c>
      <c r="F10" s="59">
        <v>3.9</v>
      </c>
      <c r="G10" s="132">
        <v>10</v>
      </c>
      <c r="H10" s="59">
        <v>1</v>
      </c>
      <c r="I10" s="59"/>
      <c r="J10" s="98">
        <v>12.9</v>
      </c>
      <c r="K10" s="59">
        <v>3.8</v>
      </c>
      <c r="L10" s="132">
        <v>10</v>
      </c>
      <c r="M10" s="59">
        <v>3.4</v>
      </c>
      <c r="N10" s="59"/>
      <c r="O10" s="98">
        <v>10.4</v>
      </c>
      <c r="P10" s="59">
        <v>2.3</v>
      </c>
      <c r="Q10" s="132">
        <v>10</v>
      </c>
      <c r="R10" s="59">
        <v>2.75</v>
      </c>
      <c r="S10" s="59"/>
      <c r="T10" s="98">
        <v>9.55</v>
      </c>
      <c r="U10" s="59">
        <v>4</v>
      </c>
      <c r="V10" s="132">
        <v>10</v>
      </c>
      <c r="W10" s="59">
        <v>1.3</v>
      </c>
      <c r="X10" s="59"/>
      <c r="Y10" s="98">
        <v>12.7</v>
      </c>
      <c r="Z10" s="59">
        <v>3.4</v>
      </c>
      <c r="AA10" s="132">
        <v>10</v>
      </c>
      <c r="AB10" s="59">
        <v>1.1</v>
      </c>
      <c r="AC10" s="59"/>
      <c r="AD10" s="98">
        <v>12.3</v>
      </c>
      <c r="AE10" s="59">
        <v>3</v>
      </c>
      <c r="AF10" s="132">
        <v>10</v>
      </c>
      <c r="AG10" s="59">
        <v>1.6</v>
      </c>
      <c r="AH10" s="59"/>
      <c r="AI10" s="98">
        <v>11.4</v>
      </c>
      <c r="AJ10" s="141">
        <v>69.25</v>
      </c>
      <c r="AK10" s="56">
        <v>7</v>
      </c>
      <c r="AL10" s="57">
        <v>11</v>
      </c>
    </row>
    <row r="11" spans="1:38" s="58" customFormat="1" ht="27" customHeight="1">
      <c r="A11" s="56">
        <v>8</v>
      </c>
      <c r="B11" s="52">
        <v>185</v>
      </c>
      <c r="C11" s="70" t="s">
        <v>126</v>
      </c>
      <c r="D11" s="151" t="s">
        <v>77</v>
      </c>
      <c r="E11" s="151" t="s">
        <v>64</v>
      </c>
      <c r="F11" s="59">
        <v>3.7</v>
      </c>
      <c r="G11" s="132">
        <v>10</v>
      </c>
      <c r="H11" s="59">
        <v>1.6</v>
      </c>
      <c r="I11" s="59"/>
      <c r="J11" s="98">
        <v>12.1</v>
      </c>
      <c r="K11" s="59">
        <v>3.3</v>
      </c>
      <c r="L11" s="132">
        <v>10</v>
      </c>
      <c r="M11" s="59">
        <v>1.8</v>
      </c>
      <c r="N11" s="59"/>
      <c r="O11" s="98">
        <v>11.5</v>
      </c>
      <c r="P11" s="59">
        <v>2.1</v>
      </c>
      <c r="Q11" s="132">
        <v>10</v>
      </c>
      <c r="R11" s="59">
        <v>1.3</v>
      </c>
      <c r="S11" s="59"/>
      <c r="T11" s="98">
        <v>10.8</v>
      </c>
      <c r="U11" s="59">
        <v>3.8</v>
      </c>
      <c r="V11" s="132">
        <v>10</v>
      </c>
      <c r="W11" s="59">
        <v>2.2</v>
      </c>
      <c r="X11" s="59"/>
      <c r="Y11" s="98">
        <v>11.6</v>
      </c>
      <c r="Z11" s="59">
        <v>3.6</v>
      </c>
      <c r="AA11" s="132">
        <v>10</v>
      </c>
      <c r="AB11" s="59">
        <v>1.9</v>
      </c>
      <c r="AC11" s="59"/>
      <c r="AD11" s="98">
        <v>11.7</v>
      </c>
      <c r="AE11" s="59">
        <v>3</v>
      </c>
      <c r="AF11" s="132">
        <v>10</v>
      </c>
      <c r="AG11" s="59">
        <v>1.8</v>
      </c>
      <c r="AH11" s="59"/>
      <c r="AI11" s="98">
        <v>11.2</v>
      </c>
      <c r="AJ11" s="141">
        <v>68.9</v>
      </c>
      <c r="AK11" s="56">
        <v>8</v>
      </c>
      <c r="AL11" s="57">
        <v>10</v>
      </c>
    </row>
    <row r="12" spans="1:38" s="58" customFormat="1" ht="27" customHeight="1">
      <c r="A12" s="56">
        <v>9</v>
      </c>
      <c r="B12" s="52">
        <v>103</v>
      </c>
      <c r="C12" s="70" t="s">
        <v>125</v>
      </c>
      <c r="D12" s="148" t="s">
        <v>81</v>
      </c>
      <c r="E12" s="148" t="s">
        <v>151</v>
      </c>
      <c r="F12" s="59">
        <v>3.9</v>
      </c>
      <c r="G12" s="132">
        <v>10</v>
      </c>
      <c r="H12" s="59">
        <v>1.5</v>
      </c>
      <c r="I12" s="59"/>
      <c r="J12" s="98">
        <v>12.4</v>
      </c>
      <c r="K12" s="59">
        <v>2.8</v>
      </c>
      <c r="L12" s="132">
        <v>10</v>
      </c>
      <c r="M12" s="59">
        <v>3.4</v>
      </c>
      <c r="N12" s="59"/>
      <c r="O12" s="98">
        <v>9.4</v>
      </c>
      <c r="P12" s="59">
        <v>2.3</v>
      </c>
      <c r="Q12" s="132">
        <v>10</v>
      </c>
      <c r="R12" s="59">
        <v>3</v>
      </c>
      <c r="S12" s="59"/>
      <c r="T12" s="98">
        <v>9.3</v>
      </c>
      <c r="U12" s="59">
        <v>3.8</v>
      </c>
      <c r="V12" s="132">
        <v>10</v>
      </c>
      <c r="W12" s="59">
        <v>1.5</v>
      </c>
      <c r="X12" s="59"/>
      <c r="Y12" s="98">
        <v>12.3</v>
      </c>
      <c r="Z12" s="59">
        <v>2.9</v>
      </c>
      <c r="AA12" s="132">
        <v>10</v>
      </c>
      <c r="AB12" s="59">
        <v>1.3</v>
      </c>
      <c r="AC12" s="59"/>
      <c r="AD12" s="98">
        <v>11.6</v>
      </c>
      <c r="AE12" s="59">
        <v>3.1</v>
      </c>
      <c r="AF12" s="132">
        <v>10</v>
      </c>
      <c r="AG12" s="59">
        <v>1.8</v>
      </c>
      <c r="AH12" s="59"/>
      <c r="AI12" s="98">
        <v>11.3</v>
      </c>
      <c r="AJ12" s="141">
        <v>66.3</v>
      </c>
      <c r="AK12" s="56">
        <v>9</v>
      </c>
      <c r="AL12" s="57">
        <v>9</v>
      </c>
    </row>
    <row r="13" spans="1:38" s="58" customFormat="1" ht="27" customHeight="1">
      <c r="A13" s="56">
        <v>10</v>
      </c>
      <c r="B13" s="52">
        <v>171</v>
      </c>
      <c r="C13" s="70" t="s">
        <v>131</v>
      </c>
      <c r="D13" s="148" t="s">
        <v>83</v>
      </c>
      <c r="E13" s="148" t="s">
        <v>16</v>
      </c>
      <c r="F13" s="59">
        <v>3.7</v>
      </c>
      <c r="G13" s="132">
        <v>10</v>
      </c>
      <c r="H13" s="59">
        <v>1.8</v>
      </c>
      <c r="I13" s="59"/>
      <c r="J13" s="98">
        <v>11.9</v>
      </c>
      <c r="K13" s="59">
        <v>3.4</v>
      </c>
      <c r="L13" s="132">
        <v>10</v>
      </c>
      <c r="M13" s="59">
        <v>3.4</v>
      </c>
      <c r="N13" s="59"/>
      <c r="O13" s="98">
        <v>10</v>
      </c>
      <c r="P13" s="59">
        <v>2.2</v>
      </c>
      <c r="Q13" s="132">
        <v>10</v>
      </c>
      <c r="R13" s="59">
        <v>1.55</v>
      </c>
      <c r="S13" s="59"/>
      <c r="T13" s="98">
        <v>10.65</v>
      </c>
      <c r="U13" s="59">
        <v>3.8</v>
      </c>
      <c r="V13" s="132">
        <v>10</v>
      </c>
      <c r="W13" s="59">
        <v>1.5</v>
      </c>
      <c r="X13" s="59">
        <v>0.1</v>
      </c>
      <c r="Y13" s="98">
        <v>12.2</v>
      </c>
      <c r="Z13" s="59">
        <v>2.9</v>
      </c>
      <c r="AA13" s="132">
        <v>6</v>
      </c>
      <c r="AB13" s="59">
        <v>2</v>
      </c>
      <c r="AC13" s="59"/>
      <c r="AD13" s="98">
        <v>6.9</v>
      </c>
      <c r="AE13" s="59">
        <v>2.6</v>
      </c>
      <c r="AF13" s="132">
        <v>10</v>
      </c>
      <c r="AG13" s="59">
        <v>1.6</v>
      </c>
      <c r="AH13" s="59"/>
      <c r="AI13" s="98">
        <v>11</v>
      </c>
      <c r="AJ13" s="141">
        <v>62.65</v>
      </c>
      <c r="AK13" s="56">
        <v>10</v>
      </c>
      <c r="AL13" s="57">
        <v>8</v>
      </c>
    </row>
    <row r="14" spans="1:38" s="58" customFormat="1" ht="27" customHeight="1">
      <c r="A14" s="56">
        <v>11</v>
      </c>
      <c r="B14" s="52">
        <v>163</v>
      </c>
      <c r="C14" s="70" t="s">
        <v>133</v>
      </c>
      <c r="D14" s="151" t="s">
        <v>54</v>
      </c>
      <c r="E14" s="151" t="s">
        <v>157</v>
      </c>
      <c r="F14" s="59">
        <v>4.3</v>
      </c>
      <c r="G14" s="132">
        <v>10</v>
      </c>
      <c r="H14" s="59">
        <v>1.1</v>
      </c>
      <c r="I14" s="59"/>
      <c r="J14" s="98">
        <v>13.2</v>
      </c>
      <c r="K14" s="59">
        <v>4.1</v>
      </c>
      <c r="L14" s="132">
        <v>10</v>
      </c>
      <c r="M14" s="59">
        <v>2.4</v>
      </c>
      <c r="N14" s="59"/>
      <c r="O14" s="98">
        <v>11.7</v>
      </c>
      <c r="P14" s="59">
        <v>1.7</v>
      </c>
      <c r="Q14" s="132">
        <v>10</v>
      </c>
      <c r="R14" s="59">
        <v>1.95</v>
      </c>
      <c r="S14" s="59"/>
      <c r="T14" s="98">
        <v>9.75</v>
      </c>
      <c r="U14" s="59">
        <v>3</v>
      </c>
      <c r="V14" s="132">
        <v>10</v>
      </c>
      <c r="W14" s="59">
        <v>1</v>
      </c>
      <c r="X14" s="59"/>
      <c r="Y14" s="98">
        <v>12</v>
      </c>
      <c r="Z14" s="59">
        <v>2.2</v>
      </c>
      <c r="AA14" s="132">
        <v>6</v>
      </c>
      <c r="AB14" s="59">
        <v>1.7</v>
      </c>
      <c r="AC14" s="59"/>
      <c r="AD14" s="98">
        <v>6.5</v>
      </c>
      <c r="AE14" s="59"/>
      <c r="AF14" s="132"/>
      <c r="AG14" s="59"/>
      <c r="AH14" s="59"/>
      <c r="AI14" s="98">
        <v>0</v>
      </c>
      <c r="AJ14" s="141">
        <v>53.15</v>
      </c>
      <c r="AK14" s="56" t="s">
        <v>39</v>
      </c>
      <c r="AL14" s="57"/>
    </row>
    <row r="15" spans="1:38" s="58" customFormat="1" ht="27" customHeight="1">
      <c r="A15" s="56">
        <v>12</v>
      </c>
      <c r="B15" s="52">
        <v>169</v>
      </c>
      <c r="C15" s="70" t="s">
        <v>127</v>
      </c>
      <c r="D15" s="148" t="s">
        <v>55</v>
      </c>
      <c r="E15" s="148" t="s">
        <v>55</v>
      </c>
      <c r="F15" s="59">
        <v>4</v>
      </c>
      <c r="G15" s="132">
        <v>10</v>
      </c>
      <c r="H15" s="59">
        <v>3.5</v>
      </c>
      <c r="I15" s="59"/>
      <c r="J15" s="98">
        <v>10.5</v>
      </c>
      <c r="K15" s="59">
        <v>2.2</v>
      </c>
      <c r="L15" s="132">
        <v>6</v>
      </c>
      <c r="M15" s="59">
        <v>3</v>
      </c>
      <c r="N15" s="59"/>
      <c r="O15" s="98">
        <v>5.2</v>
      </c>
      <c r="P15" s="59">
        <v>3.5</v>
      </c>
      <c r="Q15" s="132">
        <v>10</v>
      </c>
      <c r="R15" s="59">
        <v>1.8</v>
      </c>
      <c r="S15" s="59"/>
      <c r="T15" s="98">
        <v>11.7</v>
      </c>
      <c r="U15" s="59">
        <v>5.4</v>
      </c>
      <c r="V15" s="132">
        <v>10</v>
      </c>
      <c r="W15" s="59">
        <v>2.2</v>
      </c>
      <c r="X15" s="59">
        <v>0.1</v>
      </c>
      <c r="Y15" s="98">
        <v>13.1</v>
      </c>
      <c r="Z15" s="59">
        <v>3.2</v>
      </c>
      <c r="AA15" s="132">
        <v>10</v>
      </c>
      <c r="AB15" s="59">
        <v>2</v>
      </c>
      <c r="AC15" s="59"/>
      <c r="AD15" s="98">
        <v>11.2</v>
      </c>
      <c r="AE15" s="59">
        <v>0.9</v>
      </c>
      <c r="AF15" s="132">
        <v>2</v>
      </c>
      <c r="AG15" s="59">
        <v>2.9</v>
      </c>
      <c r="AH15" s="59"/>
      <c r="AI15" s="98">
        <v>0.9</v>
      </c>
      <c r="AJ15" s="141">
        <v>52.6</v>
      </c>
      <c r="AK15" s="56">
        <v>11</v>
      </c>
      <c r="AL15" s="57">
        <v>6</v>
      </c>
    </row>
    <row r="16" spans="1:38" s="58" customFormat="1" ht="27" customHeight="1">
      <c r="A16" s="56">
        <v>13</v>
      </c>
      <c r="B16" s="52">
        <v>170</v>
      </c>
      <c r="C16" s="70" t="s">
        <v>128</v>
      </c>
      <c r="D16" s="148" t="s">
        <v>55</v>
      </c>
      <c r="E16" s="148" t="s">
        <v>55</v>
      </c>
      <c r="F16" s="59">
        <v>3.2</v>
      </c>
      <c r="G16" s="132">
        <v>10</v>
      </c>
      <c r="H16" s="59">
        <v>3.5</v>
      </c>
      <c r="I16" s="59"/>
      <c r="J16" s="98">
        <v>9.7</v>
      </c>
      <c r="K16" s="59">
        <v>1.4</v>
      </c>
      <c r="L16" s="132">
        <v>2</v>
      </c>
      <c r="M16" s="59">
        <v>2.8</v>
      </c>
      <c r="N16" s="59"/>
      <c r="O16" s="98">
        <v>1.4</v>
      </c>
      <c r="P16" s="59">
        <v>2</v>
      </c>
      <c r="Q16" s="132">
        <v>6</v>
      </c>
      <c r="R16" s="59">
        <v>2.3</v>
      </c>
      <c r="S16" s="59"/>
      <c r="T16" s="98">
        <v>5.7</v>
      </c>
      <c r="U16" s="59">
        <v>3</v>
      </c>
      <c r="V16" s="132">
        <v>10</v>
      </c>
      <c r="W16" s="59">
        <v>1.2</v>
      </c>
      <c r="X16" s="59"/>
      <c r="Y16" s="98">
        <v>11.8</v>
      </c>
      <c r="Z16" s="59">
        <v>2.2</v>
      </c>
      <c r="AA16" s="132">
        <v>6</v>
      </c>
      <c r="AB16" s="59">
        <v>3</v>
      </c>
      <c r="AC16" s="59"/>
      <c r="AD16" s="98">
        <v>5.2</v>
      </c>
      <c r="AE16" s="59">
        <v>0.8</v>
      </c>
      <c r="AF16" s="132">
        <v>2</v>
      </c>
      <c r="AG16" s="59">
        <v>4.3</v>
      </c>
      <c r="AH16" s="59"/>
      <c r="AI16" s="98">
        <v>0.8</v>
      </c>
      <c r="AJ16" s="141">
        <v>34.6</v>
      </c>
      <c r="AK16" s="56">
        <v>12</v>
      </c>
      <c r="AL16" s="57">
        <v>5</v>
      </c>
    </row>
    <row r="17" spans="1:38" s="58" customFormat="1" ht="27" customHeight="1">
      <c r="A17" s="56">
        <v>14</v>
      </c>
      <c r="B17" s="52">
        <v>180</v>
      </c>
      <c r="C17" s="70" t="s">
        <v>121</v>
      </c>
      <c r="D17" s="151" t="s">
        <v>79</v>
      </c>
      <c r="E17" s="151" t="s">
        <v>53</v>
      </c>
      <c r="F17" s="59">
        <v>3.8</v>
      </c>
      <c r="G17" s="132">
        <v>10</v>
      </c>
      <c r="H17" s="59">
        <v>2.2</v>
      </c>
      <c r="I17" s="59">
        <v>0.3</v>
      </c>
      <c r="J17" s="98">
        <v>11.3</v>
      </c>
      <c r="K17" s="59">
        <v>2</v>
      </c>
      <c r="L17" s="132">
        <v>5</v>
      </c>
      <c r="M17" s="59">
        <v>2.1</v>
      </c>
      <c r="N17" s="59"/>
      <c r="O17" s="98">
        <v>4.9</v>
      </c>
      <c r="P17" s="59"/>
      <c r="Q17" s="132"/>
      <c r="R17" s="59"/>
      <c r="S17" s="59"/>
      <c r="T17" s="98">
        <v>0</v>
      </c>
      <c r="U17" s="59">
        <v>3.8</v>
      </c>
      <c r="V17" s="132">
        <v>10</v>
      </c>
      <c r="W17" s="59">
        <v>1.2</v>
      </c>
      <c r="X17" s="59"/>
      <c r="Y17" s="98">
        <v>12.6</v>
      </c>
      <c r="Z17" s="59"/>
      <c r="AA17" s="132"/>
      <c r="AB17" s="59"/>
      <c r="AC17" s="59"/>
      <c r="AD17" s="98">
        <v>0</v>
      </c>
      <c r="AE17" s="59"/>
      <c r="AF17" s="132"/>
      <c r="AG17" s="59"/>
      <c r="AH17" s="59"/>
      <c r="AI17" s="98">
        <v>0</v>
      </c>
      <c r="AJ17" s="141">
        <v>28.8</v>
      </c>
      <c r="AK17" s="56">
        <v>13</v>
      </c>
      <c r="AL17" s="57">
        <v>4</v>
      </c>
    </row>
    <row r="18" spans="1:38" s="58" customFormat="1" ht="27.75" customHeight="1">
      <c r="A18" s="56">
        <v>15</v>
      </c>
      <c r="B18" s="52">
        <v>179</v>
      </c>
      <c r="C18" s="70" t="s">
        <v>120</v>
      </c>
      <c r="D18" s="151" t="s">
        <v>79</v>
      </c>
      <c r="E18" s="151" t="s">
        <v>53</v>
      </c>
      <c r="F18" s="59">
        <v>3.4</v>
      </c>
      <c r="G18" s="132">
        <v>10</v>
      </c>
      <c r="H18" s="59">
        <v>2.2</v>
      </c>
      <c r="I18" s="59"/>
      <c r="J18" s="98">
        <v>11.2</v>
      </c>
      <c r="K18" s="59">
        <v>2</v>
      </c>
      <c r="L18" s="132">
        <v>5</v>
      </c>
      <c r="M18" s="59">
        <v>6.6</v>
      </c>
      <c r="N18" s="59"/>
      <c r="O18" s="98">
        <v>2</v>
      </c>
      <c r="P18" s="59">
        <v>2.2</v>
      </c>
      <c r="Q18" s="132">
        <v>5</v>
      </c>
      <c r="R18" s="59">
        <v>5.1</v>
      </c>
      <c r="S18" s="59"/>
      <c r="T18" s="98">
        <v>2.2</v>
      </c>
      <c r="U18" s="59">
        <v>3.8</v>
      </c>
      <c r="V18" s="132">
        <v>10</v>
      </c>
      <c r="W18" s="59">
        <v>1.4</v>
      </c>
      <c r="X18" s="59"/>
      <c r="Y18" s="98">
        <v>12.4</v>
      </c>
      <c r="Z18" s="59"/>
      <c r="AA18" s="132"/>
      <c r="AB18" s="59"/>
      <c r="AC18" s="59"/>
      <c r="AD18" s="98">
        <v>0</v>
      </c>
      <c r="AE18" s="59"/>
      <c r="AF18" s="132"/>
      <c r="AG18" s="59"/>
      <c r="AH18" s="59"/>
      <c r="AI18" s="98">
        <v>0</v>
      </c>
      <c r="AJ18" s="141">
        <v>27.8</v>
      </c>
      <c r="AK18" s="56">
        <v>14</v>
      </c>
      <c r="AL18" s="57" t="e">
        <v>#N/A</v>
      </c>
    </row>
  </sheetData>
  <printOptions/>
  <pageMargins left="0.7086614173228347" right="0.5118110236220472" top="0.984251968503937" bottom="1.0236220472440944" header="0.36" footer="0.5118110236220472"/>
  <pageSetup fitToHeight="0" fitToWidth="1" horizontalDpi="300" verticalDpi="300" orientation="landscape" paperSize="9" scale="66" r:id="rId1"/>
  <headerFooter alignWithMargins="0">
    <oddHeader>&amp;L&amp;O&amp;C&amp;"Arial,Fett"&amp;20WERTUNGEN - TURNER - JUGEND&amp;R&amp;O</oddHeader>
    <oddFooter>&amp;L&amp;20Internationales ASVÖ-Turnier
"Attila Pinter"&amp;R&amp;20Innsbruck, 5. März 2011</oddFooter>
  </headerFooter>
  <colBreaks count="1" manualBreakCount="1">
    <brk id="3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"/>
  <sheetViews>
    <sheetView zoomScale="64" zoomScaleNormal="64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IV16384"/>
    </sheetView>
  </sheetViews>
  <sheetFormatPr defaultColWidth="13.7109375" defaultRowHeight="19.5" customHeight="1"/>
  <cols>
    <col min="1" max="1" width="11.00390625" style="21" bestFit="1" customWidth="1"/>
    <col min="2" max="2" width="9.140625" style="79" hidden="1" customWidth="1"/>
    <col min="3" max="3" width="22.57421875" style="79" bestFit="1" customWidth="1"/>
    <col min="4" max="4" width="17.28125" style="129" hidden="1" customWidth="1"/>
    <col min="5" max="5" width="15.140625" style="129" customWidth="1"/>
    <col min="6" max="6" width="6.421875" style="22" bestFit="1" customWidth="1"/>
    <col min="7" max="7" width="8.8515625" style="22" hidden="1" customWidth="1"/>
    <col min="8" max="8" width="7.140625" style="22" hidden="1" customWidth="1"/>
    <col min="9" max="9" width="6.421875" style="22" bestFit="1" customWidth="1"/>
    <col min="10" max="10" width="8.140625" style="22" customWidth="1"/>
    <col min="11" max="11" width="8.7109375" style="22" bestFit="1" customWidth="1"/>
    <col min="12" max="12" width="6.421875" style="22" bestFit="1" customWidth="1"/>
    <col min="13" max="13" width="8.8515625" style="22" hidden="1" customWidth="1"/>
    <col min="14" max="14" width="7.140625" style="22" hidden="1" customWidth="1"/>
    <col min="15" max="15" width="6.421875" style="22" bestFit="1" customWidth="1"/>
    <col min="16" max="16" width="8.140625" style="22" customWidth="1"/>
    <col min="17" max="17" width="8.7109375" style="22" bestFit="1" customWidth="1"/>
    <col min="18" max="18" width="6.421875" style="22" bestFit="1" customWidth="1"/>
    <col min="19" max="19" width="8.8515625" style="22" hidden="1" customWidth="1"/>
    <col min="20" max="20" width="7.140625" style="22" hidden="1" customWidth="1"/>
    <col min="21" max="21" width="6.28125" style="22" customWidth="1"/>
    <col min="22" max="22" width="8.140625" style="22" customWidth="1"/>
    <col min="23" max="23" width="8.7109375" style="22" bestFit="1" customWidth="1"/>
    <col min="24" max="24" width="6.421875" style="22" bestFit="1" customWidth="1"/>
    <col min="25" max="25" width="6.00390625" style="22" hidden="1" customWidth="1"/>
    <col min="26" max="26" width="7.140625" style="22" hidden="1" customWidth="1"/>
    <col min="27" max="27" width="6.421875" style="22" bestFit="1" customWidth="1"/>
    <col min="28" max="28" width="8.140625" style="22" customWidth="1"/>
    <col min="29" max="29" width="8.7109375" style="22" bestFit="1" customWidth="1"/>
    <col min="30" max="30" width="14.7109375" style="21" bestFit="1" customWidth="1"/>
    <col min="31" max="31" width="9.28125" style="21" customWidth="1"/>
    <col min="32" max="32" width="13.28125" style="21" hidden="1" customWidth="1"/>
    <col min="33" max="16384" width="13.7109375" style="20" customWidth="1"/>
  </cols>
  <sheetData>
    <row r="1" spans="1:32" s="12" customFormat="1" ht="19.5" customHeight="1">
      <c r="A1" s="13"/>
      <c r="B1" s="75" t="s">
        <v>0</v>
      </c>
      <c r="C1" s="117"/>
      <c r="D1" s="117"/>
      <c r="E1" s="126"/>
      <c r="F1" s="23" t="s">
        <v>1</v>
      </c>
      <c r="G1" s="8"/>
      <c r="H1" s="8"/>
      <c r="I1" s="8"/>
      <c r="J1" s="8"/>
      <c r="K1" s="24"/>
      <c r="L1" s="9"/>
      <c r="M1" s="8"/>
      <c r="N1" s="8"/>
      <c r="O1" s="8"/>
      <c r="P1" s="8"/>
      <c r="Q1" s="9"/>
      <c r="R1" s="9"/>
      <c r="S1" s="8"/>
      <c r="T1" s="8"/>
      <c r="U1" s="8"/>
      <c r="V1" s="8"/>
      <c r="W1" s="9"/>
      <c r="X1" s="9"/>
      <c r="Y1" s="8"/>
      <c r="Z1" s="8"/>
      <c r="AA1" s="8"/>
      <c r="AB1" s="8"/>
      <c r="AC1" s="10"/>
      <c r="AD1" s="26" t="s">
        <v>2</v>
      </c>
      <c r="AE1" s="39"/>
      <c r="AF1" s="39" t="s">
        <v>11</v>
      </c>
    </row>
    <row r="2" spans="1:32" s="3" customFormat="1" ht="19.5" customHeight="1">
      <c r="A2" s="46" t="s">
        <v>9</v>
      </c>
      <c r="B2" s="76" t="s">
        <v>28</v>
      </c>
      <c r="C2" s="118" t="s">
        <v>31</v>
      </c>
      <c r="D2" s="127"/>
      <c r="E2" s="127" t="s">
        <v>18</v>
      </c>
      <c r="F2" s="23" t="s">
        <v>6</v>
      </c>
      <c r="G2" s="8"/>
      <c r="H2" s="8"/>
      <c r="I2" s="8"/>
      <c r="J2" s="8"/>
      <c r="K2" s="14"/>
      <c r="L2" s="23" t="s">
        <v>14</v>
      </c>
      <c r="M2" s="8"/>
      <c r="N2" s="8"/>
      <c r="O2" s="8"/>
      <c r="P2" s="8"/>
      <c r="Q2" s="14"/>
      <c r="R2" s="23" t="s">
        <v>13</v>
      </c>
      <c r="S2" s="8"/>
      <c r="T2" s="8"/>
      <c r="U2" s="8"/>
      <c r="V2" s="8"/>
      <c r="W2" s="14"/>
      <c r="X2" s="23" t="s">
        <v>3</v>
      </c>
      <c r="Y2" s="8"/>
      <c r="Z2" s="8"/>
      <c r="AA2" s="8"/>
      <c r="AB2" s="8"/>
      <c r="AC2" s="14"/>
      <c r="AD2" s="15" t="s">
        <v>17</v>
      </c>
      <c r="AE2" s="89" t="s">
        <v>9</v>
      </c>
      <c r="AF2" s="41" t="s">
        <v>12</v>
      </c>
    </row>
    <row r="3" spans="1:32" s="2" customFormat="1" ht="26.25" customHeight="1">
      <c r="A3" s="1"/>
      <c r="B3" s="77"/>
      <c r="C3" s="119"/>
      <c r="D3" s="128"/>
      <c r="E3" s="128"/>
      <c r="F3" s="18" t="s">
        <v>51</v>
      </c>
      <c r="G3" s="18" t="s">
        <v>74</v>
      </c>
      <c r="H3" s="18" t="s">
        <v>75</v>
      </c>
      <c r="I3" s="18" t="s">
        <v>52</v>
      </c>
      <c r="J3" s="88" t="s">
        <v>37</v>
      </c>
      <c r="K3" s="18" t="s">
        <v>10</v>
      </c>
      <c r="L3" s="18" t="s">
        <v>51</v>
      </c>
      <c r="M3" s="18" t="s">
        <v>74</v>
      </c>
      <c r="N3" s="18" t="s">
        <v>75</v>
      </c>
      <c r="O3" s="18" t="s">
        <v>52</v>
      </c>
      <c r="P3" s="88" t="s">
        <v>37</v>
      </c>
      <c r="Q3" s="18" t="s">
        <v>10</v>
      </c>
      <c r="R3" s="18" t="s">
        <v>51</v>
      </c>
      <c r="S3" s="18" t="s">
        <v>74</v>
      </c>
      <c r="T3" s="18" t="s">
        <v>75</v>
      </c>
      <c r="U3" s="18" t="s">
        <v>52</v>
      </c>
      <c r="V3" s="88" t="s">
        <v>37</v>
      </c>
      <c r="W3" s="18" t="s">
        <v>10</v>
      </c>
      <c r="X3" s="18" t="s">
        <v>51</v>
      </c>
      <c r="Y3" s="18" t="s">
        <v>74</v>
      </c>
      <c r="Z3" s="18" t="s">
        <v>75</v>
      </c>
      <c r="AA3" s="18" t="s">
        <v>52</v>
      </c>
      <c r="AB3" s="88" t="s">
        <v>37</v>
      </c>
      <c r="AC3" s="18" t="s">
        <v>10</v>
      </c>
      <c r="AD3" s="19"/>
      <c r="AE3" s="90" t="s">
        <v>18</v>
      </c>
      <c r="AF3" s="27"/>
    </row>
    <row r="4" spans="1:32" s="58" customFormat="1" ht="27" customHeight="1">
      <c r="A4" s="56">
        <v>1</v>
      </c>
      <c r="B4" s="78">
        <v>12</v>
      </c>
      <c r="C4" s="70" t="s">
        <v>95</v>
      </c>
      <c r="D4" s="155" t="s">
        <v>81</v>
      </c>
      <c r="E4" s="155" t="s">
        <v>40</v>
      </c>
      <c r="F4" s="59">
        <v>4</v>
      </c>
      <c r="G4" s="59">
        <v>10</v>
      </c>
      <c r="H4" s="59">
        <v>1.35</v>
      </c>
      <c r="I4" s="59">
        <v>8.65</v>
      </c>
      <c r="J4" s="59"/>
      <c r="K4" s="59">
        <v>12.65</v>
      </c>
      <c r="L4" s="59">
        <v>4.4</v>
      </c>
      <c r="M4" s="59">
        <v>10</v>
      </c>
      <c r="N4" s="59">
        <v>1.8</v>
      </c>
      <c r="O4" s="59">
        <v>8.2</v>
      </c>
      <c r="P4" s="59"/>
      <c r="Q4" s="59">
        <v>12.6</v>
      </c>
      <c r="R4" s="59">
        <v>4.8</v>
      </c>
      <c r="S4" s="59">
        <v>10</v>
      </c>
      <c r="T4" s="59">
        <v>3.7</v>
      </c>
      <c r="U4" s="59">
        <v>6.3</v>
      </c>
      <c r="V4" s="59"/>
      <c r="W4" s="59">
        <v>11.1</v>
      </c>
      <c r="X4" s="59">
        <v>4.6</v>
      </c>
      <c r="Y4" s="59">
        <v>10</v>
      </c>
      <c r="Z4" s="59">
        <v>1.4</v>
      </c>
      <c r="AA4" s="59">
        <v>8.6</v>
      </c>
      <c r="AB4" s="59"/>
      <c r="AC4" s="59">
        <v>13.2</v>
      </c>
      <c r="AD4" s="63">
        <v>49.55</v>
      </c>
      <c r="AE4" s="56">
        <v>1</v>
      </c>
      <c r="AF4" s="57">
        <v>25</v>
      </c>
    </row>
    <row r="5" spans="1:32" s="58" customFormat="1" ht="27" customHeight="1">
      <c r="A5" s="56">
        <v>2</v>
      </c>
      <c r="B5" s="78">
        <v>4</v>
      </c>
      <c r="C5" s="70" t="s">
        <v>101</v>
      </c>
      <c r="D5" s="152" t="s">
        <v>77</v>
      </c>
      <c r="E5" s="152" t="s">
        <v>160</v>
      </c>
      <c r="F5" s="59">
        <v>4</v>
      </c>
      <c r="G5" s="59">
        <v>10</v>
      </c>
      <c r="H5" s="59">
        <v>1.4</v>
      </c>
      <c r="I5" s="59">
        <v>8.6</v>
      </c>
      <c r="J5" s="59"/>
      <c r="K5" s="59">
        <v>12.6</v>
      </c>
      <c r="L5" s="59">
        <v>2.2</v>
      </c>
      <c r="M5" s="59">
        <v>10</v>
      </c>
      <c r="N5" s="59">
        <v>1.8</v>
      </c>
      <c r="O5" s="59">
        <v>8.2</v>
      </c>
      <c r="P5" s="59"/>
      <c r="Q5" s="59">
        <v>10.4</v>
      </c>
      <c r="R5" s="59">
        <v>3.9</v>
      </c>
      <c r="S5" s="59">
        <v>10</v>
      </c>
      <c r="T5" s="59">
        <v>2.9</v>
      </c>
      <c r="U5" s="59">
        <v>7.1</v>
      </c>
      <c r="V5" s="59"/>
      <c r="W5" s="59">
        <v>11</v>
      </c>
      <c r="X5" s="59">
        <v>4</v>
      </c>
      <c r="Y5" s="59">
        <v>10</v>
      </c>
      <c r="Z5" s="59">
        <v>1.7</v>
      </c>
      <c r="AA5" s="59">
        <v>8.3</v>
      </c>
      <c r="AB5" s="59"/>
      <c r="AC5" s="59">
        <v>12.3</v>
      </c>
      <c r="AD5" s="63">
        <v>46.3</v>
      </c>
      <c r="AE5" s="56" t="s">
        <v>39</v>
      </c>
      <c r="AF5" s="57"/>
    </row>
    <row r="6" spans="1:32" s="58" customFormat="1" ht="27" customHeight="1">
      <c r="A6" s="56">
        <v>3</v>
      </c>
      <c r="B6" s="78">
        <v>13</v>
      </c>
      <c r="C6" s="70" t="s">
        <v>89</v>
      </c>
      <c r="D6" s="154" t="s">
        <v>154</v>
      </c>
      <c r="E6" s="154" t="s">
        <v>159</v>
      </c>
      <c r="F6" s="59">
        <v>3.8</v>
      </c>
      <c r="G6" s="59">
        <v>10</v>
      </c>
      <c r="H6" s="59">
        <v>1.8</v>
      </c>
      <c r="I6" s="59">
        <v>8.2</v>
      </c>
      <c r="J6" s="59"/>
      <c r="K6" s="59">
        <v>12</v>
      </c>
      <c r="L6" s="59">
        <v>3.6</v>
      </c>
      <c r="M6" s="59">
        <v>10</v>
      </c>
      <c r="N6" s="59">
        <v>2.6</v>
      </c>
      <c r="O6" s="59">
        <v>7.4</v>
      </c>
      <c r="P6" s="59"/>
      <c r="Q6" s="59">
        <v>11</v>
      </c>
      <c r="R6" s="59">
        <v>4.1</v>
      </c>
      <c r="S6" s="59">
        <v>10</v>
      </c>
      <c r="T6" s="59">
        <v>3</v>
      </c>
      <c r="U6" s="59">
        <v>7</v>
      </c>
      <c r="V6" s="59"/>
      <c r="W6" s="59">
        <v>11.1</v>
      </c>
      <c r="X6" s="59">
        <v>4.1</v>
      </c>
      <c r="Y6" s="59">
        <v>10</v>
      </c>
      <c r="Z6" s="59">
        <v>2</v>
      </c>
      <c r="AA6" s="59">
        <v>8</v>
      </c>
      <c r="AB6" s="59"/>
      <c r="AC6" s="59">
        <v>12.1</v>
      </c>
      <c r="AD6" s="63">
        <v>46.2</v>
      </c>
      <c r="AE6" s="56" t="s">
        <v>39</v>
      </c>
      <c r="AF6" s="57"/>
    </row>
    <row r="7" spans="1:32" s="58" customFormat="1" ht="27" customHeight="1">
      <c r="A7" s="56">
        <v>4</v>
      </c>
      <c r="B7" s="78">
        <v>22</v>
      </c>
      <c r="C7" s="70" t="s">
        <v>180</v>
      </c>
      <c r="D7" s="154" t="s">
        <v>161</v>
      </c>
      <c r="E7" s="154" t="s">
        <v>54</v>
      </c>
      <c r="F7" s="59">
        <v>2.4</v>
      </c>
      <c r="G7" s="59">
        <v>10</v>
      </c>
      <c r="H7" s="59">
        <v>1.6</v>
      </c>
      <c r="I7" s="59">
        <v>8.4</v>
      </c>
      <c r="J7" s="59"/>
      <c r="K7" s="59">
        <v>10.8</v>
      </c>
      <c r="L7" s="59">
        <v>2.2</v>
      </c>
      <c r="M7" s="59">
        <v>10</v>
      </c>
      <c r="N7" s="59">
        <v>1.7</v>
      </c>
      <c r="O7" s="59">
        <v>8.3</v>
      </c>
      <c r="P7" s="59"/>
      <c r="Q7" s="59">
        <v>10.5</v>
      </c>
      <c r="R7" s="59">
        <v>3.6</v>
      </c>
      <c r="S7" s="59">
        <v>10</v>
      </c>
      <c r="T7" s="59">
        <v>1.85</v>
      </c>
      <c r="U7" s="59">
        <v>8.15</v>
      </c>
      <c r="V7" s="59"/>
      <c r="W7" s="59">
        <v>11.75</v>
      </c>
      <c r="X7" s="59">
        <v>4.3</v>
      </c>
      <c r="Y7" s="59">
        <v>10</v>
      </c>
      <c r="Z7" s="59">
        <v>2.1</v>
      </c>
      <c r="AA7" s="59">
        <v>7.9</v>
      </c>
      <c r="AB7" s="59"/>
      <c r="AC7" s="59">
        <v>12.2</v>
      </c>
      <c r="AD7" s="63">
        <v>45.25</v>
      </c>
      <c r="AE7" s="56">
        <v>2</v>
      </c>
      <c r="AF7" s="57">
        <v>20</v>
      </c>
    </row>
    <row r="8" spans="1:32" s="58" customFormat="1" ht="27" customHeight="1">
      <c r="A8" s="56">
        <v>5</v>
      </c>
      <c r="B8" s="78">
        <v>7</v>
      </c>
      <c r="C8" s="70" t="s">
        <v>96</v>
      </c>
      <c r="D8" s="149" t="s">
        <v>77</v>
      </c>
      <c r="E8" s="153" t="s">
        <v>40</v>
      </c>
      <c r="F8" s="59">
        <v>4</v>
      </c>
      <c r="G8" s="59">
        <v>10</v>
      </c>
      <c r="H8" s="59">
        <v>0.95</v>
      </c>
      <c r="I8" s="59">
        <v>9.05</v>
      </c>
      <c r="J8" s="59"/>
      <c r="K8" s="59">
        <v>13.05</v>
      </c>
      <c r="L8" s="59">
        <v>4</v>
      </c>
      <c r="M8" s="59">
        <v>10</v>
      </c>
      <c r="N8" s="59">
        <v>3.6</v>
      </c>
      <c r="O8" s="59">
        <v>6.4</v>
      </c>
      <c r="P8" s="59"/>
      <c r="Q8" s="59">
        <v>10.4</v>
      </c>
      <c r="R8" s="59">
        <v>4.9</v>
      </c>
      <c r="S8" s="59">
        <v>10</v>
      </c>
      <c r="T8" s="59">
        <v>6.6</v>
      </c>
      <c r="U8" s="59">
        <v>3.4</v>
      </c>
      <c r="V8" s="59"/>
      <c r="W8" s="59">
        <v>8.3</v>
      </c>
      <c r="X8" s="59">
        <v>4.7</v>
      </c>
      <c r="Y8" s="59">
        <v>10</v>
      </c>
      <c r="Z8" s="59">
        <v>1.4</v>
      </c>
      <c r="AA8" s="59">
        <v>8.6</v>
      </c>
      <c r="AB8" s="59"/>
      <c r="AC8" s="59">
        <v>13.3</v>
      </c>
      <c r="AD8" s="63">
        <v>45.05</v>
      </c>
      <c r="AE8" s="56">
        <v>3</v>
      </c>
      <c r="AF8" s="57">
        <v>15</v>
      </c>
    </row>
    <row r="9" spans="1:32" s="58" customFormat="1" ht="27" customHeight="1">
      <c r="A9" s="56">
        <v>6</v>
      </c>
      <c r="B9" s="78">
        <v>2</v>
      </c>
      <c r="C9" s="70" t="s">
        <v>99</v>
      </c>
      <c r="D9" s="149" t="s">
        <v>77</v>
      </c>
      <c r="E9" s="149" t="s">
        <v>64</v>
      </c>
      <c r="F9" s="59">
        <v>4.2</v>
      </c>
      <c r="G9" s="59">
        <v>10</v>
      </c>
      <c r="H9" s="59">
        <v>1.4</v>
      </c>
      <c r="I9" s="59">
        <v>8.6</v>
      </c>
      <c r="J9" s="59"/>
      <c r="K9" s="59">
        <v>12.8</v>
      </c>
      <c r="L9" s="59">
        <v>3.4</v>
      </c>
      <c r="M9" s="59">
        <v>10</v>
      </c>
      <c r="N9" s="59">
        <v>3.5</v>
      </c>
      <c r="O9" s="59">
        <v>6.5</v>
      </c>
      <c r="P9" s="59"/>
      <c r="Q9" s="59">
        <v>9.9</v>
      </c>
      <c r="R9" s="59">
        <v>4.2</v>
      </c>
      <c r="S9" s="59">
        <v>10</v>
      </c>
      <c r="T9" s="59">
        <v>4.4</v>
      </c>
      <c r="U9" s="59">
        <v>5.6</v>
      </c>
      <c r="V9" s="59"/>
      <c r="W9" s="59">
        <v>9.8</v>
      </c>
      <c r="X9" s="59">
        <v>4.1</v>
      </c>
      <c r="Y9" s="59">
        <v>10</v>
      </c>
      <c r="Z9" s="59">
        <v>1.7</v>
      </c>
      <c r="AA9" s="59">
        <v>8.3</v>
      </c>
      <c r="AB9" s="59"/>
      <c r="AC9" s="59">
        <v>12.4</v>
      </c>
      <c r="AD9" s="63">
        <v>44.9</v>
      </c>
      <c r="AE9" s="56">
        <v>4</v>
      </c>
      <c r="AF9" s="57">
        <v>14</v>
      </c>
    </row>
    <row r="10" spans="1:32" s="58" customFormat="1" ht="27" customHeight="1" hidden="1">
      <c r="A10" s="56"/>
      <c r="B10" s="78"/>
      <c r="C10" s="70"/>
      <c r="D10" s="151"/>
      <c r="E10" s="151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63"/>
      <c r="AE10" s="56"/>
      <c r="AF10" s="57"/>
    </row>
    <row r="11" spans="1:32" s="58" customFormat="1" ht="27" customHeight="1">
      <c r="A11" s="56">
        <v>7</v>
      </c>
      <c r="B11" s="78">
        <v>9</v>
      </c>
      <c r="C11" s="70" t="s">
        <v>104</v>
      </c>
      <c r="D11" s="151" t="s">
        <v>55</v>
      </c>
      <c r="E11" s="151" t="s">
        <v>55</v>
      </c>
      <c r="F11" s="59">
        <v>4.2</v>
      </c>
      <c r="G11" s="59">
        <v>10</v>
      </c>
      <c r="H11" s="59">
        <v>1.75</v>
      </c>
      <c r="I11" s="59">
        <v>8.25</v>
      </c>
      <c r="J11" s="59"/>
      <c r="K11" s="59">
        <v>12.45</v>
      </c>
      <c r="L11" s="59">
        <v>3.1</v>
      </c>
      <c r="M11" s="59">
        <v>10</v>
      </c>
      <c r="N11" s="59">
        <v>2.1</v>
      </c>
      <c r="O11" s="59">
        <v>7.9</v>
      </c>
      <c r="P11" s="59"/>
      <c r="Q11" s="59">
        <v>11</v>
      </c>
      <c r="R11" s="59">
        <v>4.5</v>
      </c>
      <c r="S11" s="59">
        <v>10</v>
      </c>
      <c r="T11" s="59">
        <v>5.2</v>
      </c>
      <c r="U11" s="59">
        <v>4.8</v>
      </c>
      <c r="V11" s="59"/>
      <c r="W11" s="59">
        <v>9.3</v>
      </c>
      <c r="X11" s="59">
        <v>3.9</v>
      </c>
      <c r="Y11" s="59">
        <v>10</v>
      </c>
      <c r="Z11" s="59">
        <v>2.6</v>
      </c>
      <c r="AA11" s="59">
        <v>7.4</v>
      </c>
      <c r="AB11" s="59"/>
      <c r="AC11" s="59">
        <v>11.3</v>
      </c>
      <c r="AD11" s="63">
        <v>44.05</v>
      </c>
      <c r="AE11" s="56">
        <v>5</v>
      </c>
      <c r="AF11" s="57">
        <v>13</v>
      </c>
    </row>
    <row r="12" spans="1:32" s="58" customFormat="1" ht="27" customHeight="1">
      <c r="A12" s="56">
        <v>8</v>
      </c>
      <c r="B12" s="78">
        <v>10</v>
      </c>
      <c r="C12" s="70" t="s">
        <v>105</v>
      </c>
      <c r="D12" s="151" t="s">
        <v>55</v>
      </c>
      <c r="E12" s="151" t="s">
        <v>55</v>
      </c>
      <c r="F12" s="59">
        <v>4.2</v>
      </c>
      <c r="G12" s="59">
        <v>10</v>
      </c>
      <c r="H12" s="59">
        <v>1.7</v>
      </c>
      <c r="I12" s="59">
        <v>8.3</v>
      </c>
      <c r="J12" s="59"/>
      <c r="K12" s="59">
        <v>12.5</v>
      </c>
      <c r="L12" s="59">
        <v>3.1</v>
      </c>
      <c r="M12" s="59">
        <v>10</v>
      </c>
      <c r="N12" s="59">
        <v>2.7</v>
      </c>
      <c r="O12" s="59">
        <v>7.3</v>
      </c>
      <c r="P12" s="59"/>
      <c r="Q12" s="59">
        <v>10.4</v>
      </c>
      <c r="R12" s="59">
        <v>4.4</v>
      </c>
      <c r="S12" s="59">
        <v>10</v>
      </c>
      <c r="T12" s="59">
        <v>4.1</v>
      </c>
      <c r="U12" s="59">
        <v>5.9</v>
      </c>
      <c r="V12" s="59"/>
      <c r="W12" s="59">
        <v>10.3</v>
      </c>
      <c r="X12" s="59">
        <v>3.6</v>
      </c>
      <c r="Y12" s="59">
        <v>10</v>
      </c>
      <c r="Z12" s="59">
        <v>3</v>
      </c>
      <c r="AA12" s="59">
        <v>7</v>
      </c>
      <c r="AB12" s="59"/>
      <c r="AC12" s="59">
        <v>10.6</v>
      </c>
      <c r="AD12" s="63">
        <v>43.8</v>
      </c>
      <c r="AE12" s="56">
        <v>6</v>
      </c>
      <c r="AF12" s="57">
        <v>12</v>
      </c>
    </row>
    <row r="13" spans="1:32" s="58" customFormat="1" ht="27" customHeight="1">
      <c r="A13" s="56">
        <v>9</v>
      </c>
      <c r="B13" s="78">
        <v>14</v>
      </c>
      <c r="C13" s="70" t="s">
        <v>90</v>
      </c>
      <c r="D13" s="151" t="s">
        <v>154</v>
      </c>
      <c r="E13" s="151" t="s">
        <v>158</v>
      </c>
      <c r="F13" s="59">
        <v>3.8</v>
      </c>
      <c r="G13" s="59">
        <v>10</v>
      </c>
      <c r="H13" s="59">
        <v>1.7</v>
      </c>
      <c r="I13" s="59">
        <v>8.3</v>
      </c>
      <c r="J13" s="59"/>
      <c r="K13" s="59">
        <v>12.1</v>
      </c>
      <c r="L13" s="59">
        <v>3.4</v>
      </c>
      <c r="M13" s="59">
        <v>10</v>
      </c>
      <c r="N13" s="59">
        <v>2.8</v>
      </c>
      <c r="O13" s="59">
        <v>7.2</v>
      </c>
      <c r="P13" s="59"/>
      <c r="Q13" s="59">
        <v>10.6</v>
      </c>
      <c r="R13" s="59">
        <v>4.2</v>
      </c>
      <c r="S13" s="59">
        <v>10</v>
      </c>
      <c r="T13" s="59">
        <v>5.1</v>
      </c>
      <c r="U13" s="59">
        <v>4.9</v>
      </c>
      <c r="V13" s="59"/>
      <c r="W13" s="59">
        <v>9.1</v>
      </c>
      <c r="X13" s="59">
        <v>4.2</v>
      </c>
      <c r="Y13" s="59">
        <v>10</v>
      </c>
      <c r="Z13" s="59">
        <v>2.7</v>
      </c>
      <c r="AA13" s="59">
        <v>7.3</v>
      </c>
      <c r="AB13" s="59"/>
      <c r="AC13" s="59">
        <v>11.5</v>
      </c>
      <c r="AD13" s="63">
        <v>43.3</v>
      </c>
      <c r="AE13" s="56">
        <v>7</v>
      </c>
      <c r="AF13" s="57">
        <v>11</v>
      </c>
    </row>
    <row r="14" spans="1:32" s="58" customFormat="1" ht="27" customHeight="1">
      <c r="A14" s="56">
        <v>10</v>
      </c>
      <c r="B14" s="78">
        <v>15</v>
      </c>
      <c r="C14" s="70" t="s">
        <v>91</v>
      </c>
      <c r="D14" s="151" t="s">
        <v>154</v>
      </c>
      <c r="E14" s="151" t="s">
        <v>158</v>
      </c>
      <c r="F14" s="59">
        <v>3.8</v>
      </c>
      <c r="G14" s="59">
        <v>10</v>
      </c>
      <c r="H14" s="59">
        <v>2.05</v>
      </c>
      <c r="I14" s="59">
        <v>7.95</v>
      </c>
      <c r="J14" s="59"/>
      <c r="K14" s="59">
        <v>11.75</v>
      </c>
      <c r="L14" s="59">
        <v>3.8</v>
      </c>
      <c r="M14" s="59">
        <v>10</v>
      </c>
      <c r="N14" s="59">
        <v>4.2</v>
      </c>
      <c r="O14" s="59">
        <v>5.8</v>
      </c>
      <c r="P14" s="59"/>
      <c r="Q14" s="59">
        <v>9.6</v>
      </c>
      <c r="R14" s="59">
        <v>4.1</v>
      </c>
      <c r="S14" s="59">
        <v>10</v>
      </c>
      <c r="T14" s="59">
        <v>3.6</v>
      </c>
      <c r="U14" s="59">
        <v>6.4</v>
      </c>
      <c r="V14" s="59"/>
      <c r="W14" s="59">
        <v>10.5</v>
      </c>
      <c r="X14" s="59">
        <v>4.2</v>
      </c>
      <c r="Y14" s="59">
        <v>10</v>
      </c>
      <c r="Z14" s="59">
        <v>3.7</v>
      </c>
      <c r="AA14" s="59">
        <v>6.3</v>
      </c>
      <c r="AB14" s="59"/>
      <c r="AC14" s="59">
        <v>10.5</v>
      </c>
      <c r="AD14" s="63">
        <v>42.35</v>
      </c>
      <c r="AE14" s="56">
        <v>8</v>
      </c>
      <c r="AF14" s="57">
        <v>10</v>
      </c>
    </row>
    <row r="15" spans="1:32" s="58" customFormat="1" ht="27" customHeight="1">
      <c r="A15" s="56">
        <v>11</v>
      </c>
      <c r="B15" s="78">
        <v>3</v>
      </c>
      <c r="C15" s="70" t="s">
        <v>100</v>
      </c>
      <c r="D15" s="149" t="s">
        <v>77</v>
      </c>
      <c r="E15" s="149" t="s">
        <v>160</v>
      </c>
      <c r="F15" s="59">
        <v>4</v>
      </c>
      <c r="G15" s="59">
        <v>10</v>
      </c>
      <c r="H15" s="59">
        <v>2.75</v>
      </c>
      <c r="I15" s="59">
        <v>7.25</v>
      </c>
      <c r="J15" s="59"/>
      <c r="K15" s="59">
        <v>11.25</v>
      </c>
      <c r="L15" s="59">
        <v>2.1</v>
      </c>
      <c r="M15" s="59">
        <v>10</v>
      </c>
      <c r="N15" s="59">
        <v>2.5</v>
      </c>
      <c r="O15" s="59">
        <v>7.5</v>
      </c>
      <c r="P15" s="59"/>
      <c r="Q15" s="59">
        <v>9.6</v>
      </c>
      <c r="R15" s="59">
        <v>3.1</v>
      </c>
      <c r="S15" s="59">
        <v>10</v>
      </c>
      <c r="T15" s="59">
        <v>2.95</v>
      </c>
      <c r="U15" s="59">
        <v>7.05</v>
      </c>
      <c r="V15" s="59"/>
      <c r="W15" s="59">
        <v>10.15</v>
      </c>
      <c r="X15" s="59">
        <v>3.7</v>
      </c>
      <c r="Y15" s="59">
        <v>10</v>
      </c>
      <c r="Z15" s="59">
        <v>2.5</v>
      </c>
      <c r="AA15" s="59">
        <v>7.5</v>
      </c>
      <c r="AB15" s="59"/>
      <c r="AC15" s="59">
        <v>11.2</v>
      </c>
      <c r="AD15" s="63">
        <v>42.2</v>
      </c>
      <c r="AE15" s="56" t="s">
        <v>39</v>
      </c>
      <c r="AF15" s="57"/>
    </row>
    <row r="16" spans="1:32" s="58" customFormat="1" ht="27" customHeight="1">
      <c r="A16" s="56">
        <v>12</v>
      </c>
      <c r="B16" s="78">
        <v>1</v>
      </c>
      <c r="C16" s="70" t="s">
        <v>98</v>
      </c>
      <c r="D16" s="149" t="s">
        <v>77</v>
      </c>
      <c r="E16" s="149" t="s">
        <v>64</v>
      </c>
      <c r="F16" s="59">
        <v>4</v>
      </c>
      <c r="G16" s="59">
        <v>10</v>
      </c>
      <c r="H16" s="59">
        <v>2.2</v>
      </c>
      <c r="I16" s="59">
        <v>7.8</v>
      </c>
      <c r="J16" s="59"/>
      <c r="K16" s="59">
        <v>11.8</v>
      </c>
      <c r="L16" s="59">
        <v>2.6</v>
      </c>
      <c r="M16" s="59">
        <v>10</v>
      </c>
      <c r="N16" s="59">
        <v>2.6</v>
      </c>
      <c r="O16" s="59">
        <v>7.4</v>
      </c>
      <c r="P16" s="59"/>
      <c r="Q16" s="59">
        <v>10</v>
      </c>
      <c r="R16" s="59">
        <v>3.4</v>
      </c>
      <c r="S16" s="59">
        <v>10</v>
      </c>
      <c r="T16" s="59">
        <v>3.6</v>
      </c>
      <c r="U16" s="59">
        <v>6.4</v>
      </c>
      <c r="V16" s="59"/>
      <c r="W16" s="59">
        <v>9.8</v>
      </c>
      <c r="X16" s="59">
        <v>3.5</v>
      </c>
      <c r="Y16" s="59">
        <v>10</v>
      </c>
      <c r="Z16" s="59">
        <v>3.1</v>
      </c>
      <c r="AA16" s="59">
        <v>6.9</v>
      </c>
      <c r="AB16" s="59"/>
      <c r="AC16" s="59">
        <v>10.4</v>
      </c>
      <c r="AD16" s="63">
        <v>42</v>
      </c>
      <c r="AE16" s="56">
        <v>9</v>
      </c>
      <c r="AF16" s="57">
        <v>9</v>
      </c>
    </row>
    <row r="17" spans="1:32" s="58" customFormat="1" ht="27" customHeight="1">
      <c r="A17" s="56">
        <v>13</v>
      </c>
      <c r="B17" s="78">
        <v>5</v>
      </c>
      <c r="C17" s="70" t="s">
        <v>102</v>
      </c>
      <c r="D17" s="152" t="s">
        <v>77</v>
      </c>
      <c r="E17" s="152" t="s">
        <v>160</v>
      </c>
      <c r="F17" s="59">
        <v>4</v>
      </c>
      <c r="G17" s="59">
        <v>10</v>
      </c>
      <c r="H17" s="59">
        <v>2.65</v>
      </c>
      <c r="I17" s="59">
        <v>7.35</v>
      </c>
      <c r="J17" s="59"/>
      <c r="K17" s="59">
        <v>11.35</v>
      </c>
      <c r="L17" s="59">
        <v>2.2</v>
      </c>
      <c r="M17" s="59">
        <v>10</v>
      </c>
      <c r="N17" s="59">
        <v>3.1</v>
      </c>
      <c r="O17" s="59">
        <v>6.9</v>
      </c>
      <c r="P17" s="59"/>
      <c r="Q17" s="59">
        <v>9.1</v>
      </c>
      <c r="R17" s="59">
        <v>4.1</v>
      </c>
      <c r="S17" s="59">
        <v>10</v>
      </c>
      <c r="T17" s="59">
        <v>4.35</v>
      </c>
      <c r="U17" s="59">
        <v>5.65</v>
      </c>
      <c r="V17" s="59"/>
      <c r="W17" s="59">
        <v>9.75</v>
      </c>
      <c r="X17" s="59">
        <v>3.6</v>
      </c>
      <c r="Y17" s="59">
        <v>10</v>
      </c>
      <c r="Z17" s="59">
        <v>1.9</v>
      </c>
      <c r="AA17" s="59">
        <v>8.1</v>
      </c>
      <c r="AB17" s="59"/>
      <c r="AC17" s="59">
        <v>11.7</v>
      </c>
      <c r="AD17" s="63">
        <v>41.9</v>
      </c>
      <c r="AE17" s="56" t="s">
        <v>39</v>
      </c>
      <c r="AF17" s="57"/>
    </row>
    <row r="18" spans="1:32" s="58" customFormat="1" ht="27" customHeight="1">
      <c r="A18" s="56">
        <v>14</v>
      </c>
      <c r="B18" s="78">
        <v>6</v>
      </c>
      <c r="C18" s="70" t="s">
        <v>103</v>
      </c>
      <c r="D18" s="149" t="s">
        <v>77</v>
      </c>
      <c r="E18" s="152" t="s">
        <v>160</v>
      </c>
      <c r="F18" s="59">
        <v>4</v>
      </c>
      <c r="G18" s="59">
        <v>10</v>
      </c>
      <c r="H18" s="59">
        <v>1.7</v>
      </c>
      <c r="I18" s="59">
        <v>8.3</v>
      </c>
      <c r="J18" s="59"/>
      <c r="K18" s="59">
        <v>12.3</v>
      </c>
      <c r="L18" s="59">
        <v>2.9</v>
      </c>
      <c r="M18" s="59">
        <v>10</v>
      </c>
      <c r="N18" s="59">
        <v>3</v>
      </c>
      <c r="O18" s="59">
        <v>7</v>
      </c>
      <c r="P18" s="59"/>
      <c r="Q18" s="59">
        <v>9.9</v>
      </c>
      <c r="R18" s="59">
        <v>3.7</v>
      </c>
      <c r="S18" s="59">
        <v>10</v>
      </c>
      <c r="T18" s="59">
        <v>5.8</v>
      </c>
      <c r="U18" s="59">
        <v>4.2</v>
      </c>
      <c r="V18" s="59"/>
      <c r="W18" s="59">
        <v>7.9</v>
      </c>
      <c r="X18" s="59">
        <v>4</v>
      </c>
      <c r="Y18" s="59">
        <v>10</v>
      </c>
      <c r="Z18" s="59">
        <v>2.5</v>
      </c>
      <c r="AA18" s="59">
        <v>7.5</v>
      </c>
      <c r="AB18" s="59"/>
      <c r="AC18" s="59">
        <v>11.5</v>
      </c>
      <c r="AD18" s="63">
        <v>41.6</v>
      </c>
      <c r="AE18" s="56" t="s">
        <v>39</v>
      </c>
      <c r="AF18" s="57"/>
    </row>
    <row r="19" spans="1:32" s="58" customFormat="1" ht="27" customHeight="1">
      <c r="A19" s="56">
        <v>15</v>
      </c>
      <c r="B19" s="78">
        <v>21</v>
      </c>
      <c r="C19" s="70" t="s">
        <v>94</v>
      </c>
      <c r="D19" s="153" t="s">
        <v>85</v>
      </c>
      <c r="E19" s="154" t="s">
        <v>159</v>
      </c>
      <c r="F19" s="59">
        <v>3.2</v>
      </c>
      <c r="G19" s="59">
        <v>10</v>
      </c>
      <c r="H19" s="59">
        <v>1.45</v>
      </c>
      <c r="I19" s="59">
        <v>8.55</v>
      </c>
      <c r="J19" s="59"/>
      <c r="K19" s="59">
        <v>11.75</v>
      </c>
      <c r="L19" s="59">
        <v>2.6</v>
      </c>
      <c r="M19" s="59">
        <v>10</v>
      </c>
      <c r="N19" s="59">
        <v>3.7</v>
      </c>
      <c r="O19" s="59">
        <v>6.3</v>
      </c>
      <c r="P19" s="59"/>
      <c r="Q19" s="59">
        <v>8.9</v>
      </c>
      <c r="R19" s="59">
        <v>3.8</v>
      </c>
      <c r="S19" s="59">
        <v>10</v>
      </c>
      <c r="T19" s="59">
        <v>4.95</v>
      </c>
      <c r="U19" s="59">
        <v>5.05</v>
      </c>
      <c r="V19" s="59"/>
      <c r="W19" s="59">
        <v>8.85</v>
      </c>
      <c r="X19" s="59">
        <v>4.3</v>
      </c>
      <c r="Y19" s="59">
        <v>10</v>
      </c>
      <c r="Z19" s="59">
        <v>3.3</v>
      </c>
      <c r="AA19" s="59">
        <v>6.7</v>
      </c>
      <c r="AB19" s="59"/>
      <c r="AC19" s="59">
        <v>11</v>
      </c>
      <c r="AD19" s="63">
        <v>40.5</v>
      </c>
      <c r="AE19" s="56" t="s">
        <v>39</v>
      </c>
      <c r="AF19" s="57"/>
    </row>
    <row r="20" spans="1:32" s="58" customFormat="1" ht="27" customHeight="1">
      <c r="A20" s="56">
        <v>16</v>
      </c>
      <c r="B20" s="78">
        <v>11</v>
      </c>
      <c r="C20" s="70" t="s">
        <v>97</v>
      </c>
      <c r="D20" s="154" t="s">
        <v>76</v>
      </c>
      <c r="E20" s="154" t="s">
        <v>61</v>
      </c>
      <c r="F20" s="59">
        <v>4</v>
      </c>
      <c r="G20" s="59">
        <v>10</v>
      </c>
      <c r="H20" s="59">
        <v>2</v>
      </c>
      <c r="I20" s="59">
        <v>8</v>
      </c>
      <c r="J20" s="59"/>
      <c r="K20" s="59">
        <v>12</v>
      </c>
      <c r="L20" s="59">
        <v>2.1</v>
      </c>
      <c r="M20" s="59">
        <v>10</v>
      </c>
      <c r="N20" s="59">
        <v>3.1</v>
      </c>
      <c r="O20" s="59">
        <v>6.9</v>
      </c>
      <c r="P20" s="59"/>
      <c r="Q20" s="59">
        <v>9</v>
      </c>
      <c r="R20" s="59">
        <v>2.9</v>
      </c>
      <c r="S20" s="59">
        <v>10</v>
      </c>
      <c r="T20" s="59">
        <v>4</v>
      </c>
      <c r="U20" s="59">
        <v>6</v>
      </c>
      <c r="V20" s="59"/>
      <c r="W20" s="59">
        <v>8.9</v>
      </c>
      <c r="X20" s="59">
        <v>3.7</v>
      </c>
      <c r="Y20" s="59">
        <v>10</v>
      </c>
      <c r="Z20" s="59">
        <v>3.5</v>
      </c>
      <c r="AA20" s="59">
        <v>6.5</v>
      </c>
      <c r="AB20" s="59"/>
      <c r="AC20" s="59">
        <v>10.2</v>
      </c>
      <c r="AD20" s="63">
        <v>40.1</v>
      </c>
      <c r="AE20" s="56">
        <v>10</v>
      </c>
      <c r="AF20" s="57">
        <v>8</v>
      </c>
    </row>
    <row r="21" spans="1:32" s="58" customFormat="1" ht="27" customHeight="1">
      <c r="A21" s="56">
        <v>17</v>
      </c>
      <c r="B21" s="156">
        <v>17</v>
      </c>
      <c r="C21" s="70" t="s">
        <v>87</v>
      </c>
      <c r="D21" s="154" t="s">
        <v>79</v>
      </c>
      <c r="E21" s="154" t="s">
        <v>53</v>
      </c>
      <c r="F21" s="59">
        <v>4</v>
      </c>
      <c r="G21" s="59">
        <v>10</v>
      </c>
      <c r="H21" s="59">
        <v>2.15</v>
      </c>
      <c r="I21" s="59">
        <v>7.85</v>
      </c>
      <c r="J21" s="59"/>
      <c r="K21" s="59">
        <v>11.85</v>
      </c>
      <c r="L21" s="59">
        <v>1.3</v>
      </c>
      <c r="M21" s="59">
        <v>6</v>
      </c>
      <c r="N21" s="59">
        <v>3.4</v>
      </c>
      <c r="O21" s="59">
        <v>2.6</v>
      </c>
      <c r="P21" s="59"/>
      <c r="Q21" s="59">
        <v>3.9</v>
      </c>
      <c r="R21" s="59">
        <v>3.8</v>
      </c>
      <c r="S21" s="59">
        <v>10</v>
      </c>
      <c r="T21" s="59">
        <v>4.15</v>
      </c>
      <c r="U21" s="59">
        <v>5.85</v>
      </c>
      <c r="V21" s="59"/>
      <c r="W21" s="59">
        <v>9.65</v>
      </c>
      <c r="X21" s="59">
        <v>3.9</v>
      </c>
      <c r="Y21" s="59">
        <v>10</v>
      </c>
      <c r="Z21" s="59">
        <v>2.2</v>
      </c>
      <c r="AA21" s="59">
        <v>7.8</v>
      </c>
      <c r="AB21" s="59"/>
      <c r="AC21" s="59">
        <v>11.7</v>
      </c>
      <c r="AD21" s="63">
        <v>37.1</v>
      </c>
      <c r="AE21" s="56">
        <v>11</v>
      </c>
      <c r="AF21" s="57">
        <v>7</v>
      </c>
    </row>
    <row r="22" spans="1:32" s="58" customFormat="1" ht="27" customHeight="1">
      <c r="A22" s="56">
        <v>18</v>
      </c>
      <c r="B22" s="78">
        <v>16</v>
      </c>
      <c r="C22" s="70" t="s">
        <v>92</v>
      </c>
      <c r="D22" s="151" t="s">
        <v>154</v>
      </c>
      <c r="E22" s="151" t="s">
        <v>159</v>
      </c>
      <c r="F22" s="59">
        <v>3.2</v>
      </c>
      <c r="G22" s="59">
        <v>10</v>
      </c>
      <c r="H22" s="59">
        <v>2.6</v>
      </c>
      <c r="I22" s="59">
        <v>7.4</v>
      </c>
      <c r="J22" s="59"/>
      <c r="K22" s="59">
        <v>10.6</v>
      </c>
      <c r="L22" s="59">
        <v>1.9</v>
      </c>
      <c r="M22" s="59">
        <v>10</v>
      </c>
      <c r="N22" s="59">
        <v>5.7</v>
      </c>
      <c r="O22" s="59">
        <v>4.3</v>
      </c>
      <c r="P22" s="59"/>
      <c r="Q22" s="59">
        <v>6.2</v>
      </c>
      <c r="R22" s="59">
        <v>2.7</v>
      </c>
      <c r="S22" s="59">
        <v>10</v>
      </c>
      <c r="T22" s="59">
        <v>5.65</v>
      </c>
      <c r="U22" s="59">
        <v>4.35</v>
      </c>
      <c r="V22" s="59"/>
      <c r="W22" s="59">
        <v>7.05</v>
      </c>
      <c r="X22" s="59">
        <v>4</v>
      </c>
      <c r="Y22" s="59">
        <v>10</v>
      </c>
      <c r="Z22" s="59">
        <v>3</v>
      </c>
      <c r="AA22" s="59">
        <v>7</v>
      </c>
      <c r="AB22" s="59"/>
      <c r="AC22" s="59">
        <v>11</v>
      </c>
      <c r="AD22" s="63">
        <v>34.85</v>
      </c>
      <c r="AE22" s="56" t="s">
        <v>39</v>
      </c>
      <c r="AF22" s="57"/>
    </row>
    <row r="23" spans="1:32" s="58" customFormat="1" ht="27" customHeight="1">
      <c r="A23" s="56">
        <v>19</v>
      </c>
      <c r="B23" s="78">
        <v>18</v>
      </c>
      <c r="C23" s="70" t="s">
        <v>88</v>
      </c>
      <c r="D23" s="151" t="s">
        <v>79</v>
      </c>
      <c r="E23" s="151" t="s">
        <v>53</v>
      </c>
      <c r="F23" s="59">
        <v>2.4</v>
      </c>
      <c r="G23" s="59">
        <v>10</v>
      </c>
      <c r="H23" s="59">
        <v>2.8</v>
      </c>
      <c r="I23" s="59">
        <v>7.2</v>
      </c>
      <c r="J23" s="59"/>
      <c r="K23" s="59">
        <v>9.6</v>
      </c>
      <c r="L23" s="59">
        <v>1.3</v>
      </c>
      <c r="M23" s="59">
        <v>10</v>
      </c>
      <c r="N23" s="59">
        <v>3</v>
      </c>
      <c r="O23" s="59">
        <v>7</v>
      </c>
      <c r="P23" s="59"/>
      <c r="Q23" s="59">
        <v>8.3</v>
      </c>
      <c r="R23" s="59">
        <v>2.7</v>
      </c>
      <c r="S23" s="59">
        <v>10</v>
      </c>
      <c r="T23" s="59">
        <v>5.15</v>
      </c>
      <c r="U23" s="59">
        <v>4.85</v>
      </c>
      <c r="V23" s="59"/>
      <c r="W23" s="59">
        <v>7.55</v>
      </c>
      <c r="X23" s="59">
        <v>2.6</v>
      </c>
      <c r="Y23" s="59">
        <v>10</v>
      </c>
      <c r="Z23" s="59">
        <v>3.3</v>
      </c>
      <c r="AA23" s="59">
        <v>6.7</v>
      </c>
      <c r="AB23" s="59"/>
      <c r="AC23" s="59">
        <v>9.3</v>
      </c>
      <c r="AD23" s="63">
        <v>34.75</v>
      </c>
      <c r="AE23" s="56">
        <v>12</v>
      </c>
      <c r="AF23" s="57">
        <v>6</v>
      </c>
    </row>
    <row r="24" spans="1:32" s="58" customFormat="1" ht="27" customHeight="1">
      <c r="A24" s="56">
        <v>20</v>
      </c>
      <c r="B24" s="78">
        <v>19</v>
      </c>
      <c r="C24" s="70" t="s">
        <v>86</v>
      </c>
      <c r="D24" s="151" t="s">
        <v>79</v>
      </c>
      <c r="E24" s="151" t="s">
        <v>155</v>
      </c>
      <c r="F24" s="59">
        <v>2.4</v>
      </c>
      <c r="G24" s="59">
        <v>10</v>
      </c>
      <c r="H24" s="59">
        <v>4</v>
      </c>
      <c r="I24" s="59">
        <v>6</v>
      </c>
      <c r="J24" s="59"/>
      <c r="K24" s="59">
        <v>8.4</v>
      </c>
      <c r="L24" s="59">
        <v>1.3</v>
      </c>
      <c r="M24" s="59">
        <v>10</v>
      </c>
      <c r="N24" s="59">
        <v>3.3</v>
      </c>
      <c r="O24" s="59">
        <v>6.7</v>
      </c>
      <c r="P24" s="59"/>
      <c r="Q24" s="59">
        <v>8</v>
      </c>
      <c r="R24" s="59">
        <v>1.9</v>
      </c>
      <c r="S24" s="59">
        <v>10</v>
      </c>
      <c r="T24" s="59">
        <v>5.25</v>
      </c>
      <c r="U24" s="59">
        <v>4.75</v>
      </c>
      <c r="V24" s="59"/>
      <c r="W24" s="59">
        <v>6.65</v>
      </c>
      <c r="X24" s="59">
        <v>2.6</v>
      </c>
      <c r="Y24" s="59">
        <v>10</v>
      </c>
      <c r="Z24" s="59">
        <v>2.8</v>
      </c>
      <c r="AA24" s="59">
        <v>7.2</v>
      </c>
      <c r="AB24" s="59"/>
      <c r="AC24" s="59">
        <v>9.8</v>
      </c>
      <c r="AD24" s="63">
        <v>32.85</v>
      </c>
      <c r="AE24" s="56" t="s">
        <v>39</v>
      </c>
      <c r="AF24" s="57"/>
    </row>
    <row r="25" spans="1:32" s="58" customFormat="1" ht="27" customHeight="1">
      <c r="A25" s="56">
        <v>21</v>
      </c>
      <c r="B25" s="78">
        <v>20</v>
      </c>
      <c r="C25" s="70" t="s">
        <v>93</v>
      </c>
      <c r="D25" s="150" t="s">
        <v>85</v>
      </c>
      <c r="E25" s="151" t="s">
        <v>159</v>
      </c>
      <c r="F25" s="59">
        <v>2.8</v>
      </c>
      <c r="G25" s="59">
        <v>10</v>
      </c>
      <c r="H25" s="59">
        <v>1.9</v>
      </c>
      <c r="I25" s="59">
        <v>8.1</v>
      </c>
      <c r="J25" s="59"/>
      <c r="K25" s="59">
        <v>10.9</v>
      </c>
      <c r="L25" s="59">
        <v>0.9</v>
      </c>
      <c r="M25" s="59">
        <v>4</v>
      </c>
      <c r="N25" s="59">
        <v>3</v>
      </c>
      <c r="O25" s="59">
        <v>1</v>
      </c>
      <c r="P25" s="59"/>
      <c r="Q25" s="59">
        <v>1.9</v>
      </c>
      <c r="R25" s="59">
        <v>1</v>
      </c>
      <c r="S25" s="59">
        <v>6</v>
      </c>
      <c r="T25" s="59">
        <v>3.05</v>
      </c>
      <c r="U25" s="59">
        <v>2.95</v>
      </c>
      <c r="V25" s="59"/>
      <c r="W25" s="59">
        <v>3.95</v>
      </c>
      <c r="X25" s="59">
        <v>2.5</v>
      </c>
      <c r="Y25" s="59">
        <v>10</v>
      </c>
      <c r="Z25" s="59">
        <v>2.1</v>
      </c>
      <c r="AA25" s="59">
        <v>7.9</v>
      </c>
      <c r="AB25" s="59"/>
      <c r="AC25" s="59">
        <v>10.4</v>
      </c>
      <c r="AD25" s="63">
        <v>27.15</v>
      </c>
      <c r="AE25" s="56" t="s">
        <v>39</v>
      </c>
      <c r="AF25" s="57"/>
    </row>
  </sheetData>
  <printOptions horizontalCentered="1"/>
  <pageMargins left="0.7480314960629921" right="0.5511811023622047" top="1.09" bottom="0.81" header="0.3937007874015748" footer="0.5118110236220472"/>
  <pageSetup fitToHeight="1" fitToWidth="1" horizontalDpi="300" verticalDpi="300" orientation="landscape" paperSize="9" scale="65" r:id="rId1"/>
  <headerFooter alignWithMargins="0">
    <oddHeader>&amp;L&amp;O&amp;C&amp;"Arial,Fett"&amp;20WERTUNGEN - TURNERINNEN - NACHWUCHS&amp;R&amp;O</oddHeader>
    <oddFooter>&amp;L&amp;20Internationales ASVÖ-Turnier
"Attila Pinter"&amp;R&amp;20Innsbruck, 5. März 2011&amp;12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2"/>
  <sheetViews>
    <sheetView zoomScale="85" zoomScaleNormal="85" workbookViewId="0" topLeftCell="A1">
      <pane xSplit="5" ySplit="3" topLeftCell="R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F1" sqref="AF1:AF16384"/>
    </sheetView>
  </sheetViews>
  <sheetFormatPr defaultColWidth="13.7109375" defaultRowHeight="19.5" customHeight="1"/>
  <cols>
    <col min="1" max="1" width="9.421875" style="21" bestFit="1" customWidth="1"/>
    <col min="2" max="2" width="9.140625" style="79" hidden="1" customWidth="1"/>
    <col min="3" max="3" width="24.140625" style="20" bestFit="1" customWidth="1"/>
    <col min="4" max="4" width="10.28125" style="21" hidden="1" customWidth="1"/>
    <col min="5" max="5" width="13.57421875" style="21" customWidth="1"/>
    <col min="6" max="6" width="6.421875" style="22" bestFit="1" customWidth="1"/>
    <col min="7" max="7" width="8.8515625" style="36" hidden="1" customWidth="1"/>
    <col min="8" max="8" width="7.140625" style="22" bestFit="1" customWidth="1"/>
    <col min="9" max="9" width="6.28125" style="22" bestFit="1" customWidth="1"/>
    <col min="10" max="10" width="8.00390625" style="22" customWidth="1"/>
    <col min="11" max="11" width="8.00390625" style="72" bestFit="1" customWidth="1"/>
    <col min="12" max="12" width="6.421875" style="22" bestFit="1" customWidth="1"/>
    <col min="13" max="13" width="8.8515625" style="36" hidden="1" customWidth="1"/>
    <col min="14" max="14" width="7.140625" style="22" bestFit="1" customWidth="1"/>
    <col min="15" max="15" width="6.28125" style="22" bestFit="1" customWidth="1"/>
    <col min="16" max="16" width="8.00390625" style="22" hidden="1" customWidth="1"/>
    <col min="17" max="17" width="8.00390625" style="72" bestFit="1" customWidth="1"/>
    <col min="18" max="18" width="6.421875" style="22" bestFit="1" customWidth="1"/>
    <col min="19" max="19" width="8.8515625" style="36" hidden="1" customWidth="1"/>
    <col min="20" max="20" width="7.140625" style="22" bestFit="1" customWidth="1"/>
    <col min="21" max="21" width="6.28125" style="22" bestFit="1" customWidth="1"/>
    <col min="22" max="22" width="8.00390625" style="22" hidden="1" customWidth="1"/>
    <col min="23" max="23" width="8.00390625" style="72" bestFit="1" customWidth="1"/>
    <col min="24" max="24" width="6.421875" style="22" bestFit="1" customWidth="1"/>
    <col min="25" max="25" width="8.8515625" style="36" hidden="1" customWidth="1"/>
    <col min="26" max="26" width="7.140625" style="22" bestFit="1" customWidth="1"/>
    <col min="27" max="27" width="6.28125" style="22" bestFit="1" customWidth="1"/>
    <col min="28" max="28" width="8.00390625" style="22" hidden="1" customWidth="1"/>
    <col min="29" max="29" width="8.00390625" style="22" bestFit="1" customWidth="1"/>
    <col min="30" max="30" width="14.57421875" style="142" bestFit="1" customWidth="1"/>
    <col min="31" max="31" width="9.421875" style="21" customWidth="1"/>
    <col min="32" max="32" width="13.28125" style="21" hidden="1" customWidth="1"/>
    <col min="33" max="16384" width="13.7109375" style="20" customWidth="1"/>
  </cols>
  <sheetData>
    <row r="1" spans="1:32" s="12" customFormat="1" ht="19.5" customHeight="1">
      <c r="A1" s="13"/>
      <c r="B1" s="75" t="s">
        <v>0</v>
      </c>
      <c r="C1" s="5"/>
      <c r="D1" s="5"/>
      <c r="E1" s="6"/>
      <c r="F1" s="162" t="s">
        <v>1</v>
      </c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4"/>
      <c r="AD1" s="138" t="s">
        <v>2</v>
      </c>
      <c r="AE1" s="39"/>
      <c r="AF1" s="39" t="s">
        <v>11</v>
      </c>
    </row>
    <row r="2" spans="1:33" s="3" customFormat="1" ht="19.5" customHeight="1">
      <c r="A2" s="46" t="s">
        <v>9</v>
      </c>
      <c r="B2" s="76" t="s">
        <v>28</v>
      </c>
      <c r="C2" s="45" t="s">
        <v>31</v>
      </c>
      <c r="D2" s="13"/>
      <c r="E2" s="13" t="s">
        <v>18</v>
      </c>
      <c r="F2" s="162" t="s">
        <v>6</v>
      </c>
      <c r="G2" s="163"/>
      <c r="H2" s="163"/>
      <c r="I2" s="163"/>
      <c r="J2" s="163"/>
      <c r="K2" s="164"/>
      <c r="L2" s="162" t="s">
        <v>14</v>
      </c>
      <c r="M2" s="163"/>
      <c r="N2" s="163"/>
      <c r="O2" s="163"/>
      <c r="P2" s="163"/>
      <c r="Q2" s="164"/>
      <c r="R2" s="162" t="s">
        <v>13</v>
      </c>
      <c r="S2" s="163"/>
      <c r="T2" s="163"/>
      <c r="U2" s="163"/>
      <c r="V2" s="163"/>
      <c r="W2" s="164"/>
      <c r="X2" s="162" t="s">
        <v>3</v>
      </c>
      <c r="Y2" s="163"/>
      <c r="Z2" s="163"/>
      <c r="AA2" s="163"/>
      <c r="AB2" s="163"/>
      <c r="AC2" s="164"/>
      <c r="AD2" s="139" t="s">
        <v>17</v>
      </c>
      <c r="AE2" s="89" t="s">
        <v>9</v>
      </c>
      <c r="AF2" s="41" t="s">
        <v>12</v>
      </c>
      <c r="AG2" s="17"/>
    </row>
    <row r="3" spans="1:32" s="2" customFormat="1" ht="24.75" customHeight="1">
      <c r="A3" s="1"/>
      <c r="B3" s="77"/>
      <c r="C3" s="27"/>
      <c r="D3" s="1"/>
      <c r="E3" s="1"/>
      <c r="F3" s="18" t="s">
        <v>51</v>
      </c>
      <c r="G3" s="34" t="s">
        <v>58</v>
      </c>
      <c r="H3" s="18" t="s">
        <v>59</v>
      </c>
      <c r="I3" s="18" t="s">
        <v>52</v>
      </c>
      <c r="J3" s="88" t="s">
        <v>37</v>
      </c>
      <c r="K3" s="18" t="s">
        <v>10</v>
      </c>
      <c r="L3" s="18" t="s">
        <v>51</v>
      </c>
      <c r="M3" s="34" t="s">
        <v>58</v>
      </c>
      <c r="N3" s="18" t="s">
        <v>59</v>
      </c>
      <c r="O3" s="18" t="s">
        <v>52</v>
      </c>
      <c r="P3" s="88" t="s">
        <v>37</v>
      </c>
      <c r="Q3" s="18" t="s">
        <v>10</v>
      </c>
      <c r="R3" s="18" t="s">
        <v>51</v>
      </c>
      <c r="S3" s="34" t="s">
        <v>58</v>
      </c>
      <c r="T3" s="18" t="s">
        <v>59</v>
      </c>
      <c r="U3" s="18" t="s">
        <v>52</v>
      </c>
      <c r="V3" s="88" t="s">
        <v>37</v>
      </c>
      <c r="W3" s="18" t="s">
        <v>10</v>
      </c>
      <c r="X3" s="18" t="s">
        <v>51</v>
      </c>
      <c r="Y3" s="34" t="s">
        <v>58</v>
      </c>
      <c r="Z3" s="18" t="s">
        <v>59</v>
      </c>
      <c r="AA3" s="18" t="s">
        <v>52</v>
      </c>
      <c r="AB3" s="88" t="s">
        <v>37</v>
      </c>
      <c r="AC3" s="18" t="s">
        <v>10</v>
      </c>
      <c r="AD3" s="140"/>
      <c r="AE3" s="27" t="s">
        <v>18</v>
      </c>
      <c r="AF3" s="27"/>
    </row>
    <row r="4" spans="1:33" s="58" customFormat="1" ht="27.75" customHeight="1">
      <c r="A4" s="56">
        <v>1</v>
      </c>
      <c r="B4" s="78">
        <v>66</v>
      </c>
      <c r="C4" s="70" t="s">
        <v>173</v>
      </c>
      <c r="D4" s="155" t="s">
        <v>83</v>
      </c>
      <c r="E4" s="155" t="s">
        <v>16</v>
      </c>
      <c r="F4" s="59">
        <v>4.2</v>
      </c>
      <c r="G4" s="132">
        <v>10</v>
      </c>
      <c r="H4" s="59">
        <v>1.65</v>
      </c>
      <c r="I4" s="59">
        <v>8.35</v>
      </c>
      <c r="J4" s="59"/>
      <c r="K4" s="71">
        <v>12.55</v>
      </c>
      <c r="L4" s="59">
        <v>4.2</v>
      </c>
      <c r="M4" s="132">
        <v>10</v>
      </c>
      <c r="N4" s="59">
        <v>2.3</v>
      </c>
      <c r="O4" s="59">
        <v>7.7</v>
      </c>
      <c r="P4" s="59"/>
      <c r="Q4" s="71">
        <v>11.9</v>
      </c>
      <c r="R4" s="59">
        <v>4.6</v>
      </c>
      <c r="S4" s="132">
        <v>10</v>
      </c>
      <c r="T4" s="59">
        <v>2.05</v>
      </c>
      <c r="U4" s="59">
        <v>7.95</v>
      </c>
      <c r="V4" s="59"/>
      <c r="W4" s="71">
        <v>12.55</v>
      </c>
      <c r="X4" s="59">
        <v>4.2</v>
      </c>
      <c r="Y4" s="132">
        <v>10</v>
      </c>
      <c r="Z4" s="59">
        <v>1.85</v>
      </c>
      <c r="AA4" s="59">
        <v>8.15</v>
      </c>
      <c r="AB4" s="59"/>
      <c r="AC4" s="71">
        <v>12.35</v>
      </c>
      <c r="AD4" s="141">
        <v>49.35</v>
      </c>
      <c r="AE4" s="56">
        <v>1</v>
      </c>
      <c r="AF4" s="57">
        <v>25</v>
      </c>
      <c r="AG4" s="65"/>
    </row>
    <row r="5" spans="1:33" s="58" customFormat="1" ht="27.75" customHeight="1">
      <c r="A5" s="56">
        <v>2</v>
      </c>
      <c r="B5" s="78">
        <v>52</v>
      </c>
      <c r="C5" s="70" t="s">
        <v>167</v>
      </c>
      <c r="D5" s="152" t="s">
        <v>77</v>
      </c>
      <c r="E5" s="153" t="s">
        <v>40</v>
      </c>
      <c r="F5" s="59">
        <v>4.4</v>
      </c>
      <c r="G5" s="132">
        <v>10</v>
      </c>
      <c r="H5" s="59">
        <v>1.25</v>
      </c>
      <c r="I5" s="59">
        <v>8.75</v>
      </c>
      <c r="J5" s="59"/>
      <c r="K5" s="71">
        <v>13.15</v>
      </c>
      <c r="L5" s="59">
        <v>4.2</v>
      </c>
      <c r="M5" s="132">
        <v>10</v>
      </c>
      <c r="N5" s="59">
        <v>3.45</v>
      </c>
      <c r="O5" s="59">
        <v>6.55</v>
      </c>
      <c r="P5" s="59"/>
      <c r="Q5" s="71">
        <v>10.75</v>
      </c>
      <c r="R5" s="59">
        <v>5.1</v>
      </c>
      <c r="S5" s="132">
        <v>10</v>
      </c>
      <c r="T5" s="59">
        <v>2.95</v>
      </c>
      <c r="U5" s="59">
        <v>7.05</v>
      </c>
      <c r="V5" s="59"/>
      <c r="W5" s="71">
        <v>12.15</v>
      </c>
      <c r="X5" s="59">
        <v>4.9</v>
      </c>
      <c r="Y5" s="132">
        <v>10</v>
      </c>
      <c r="Z5" s="59">
        <v>2.55</v>
      </c>
      <c r="AA5" s="59">
        <v>7.45</v>
      </c>
      <c r="AB5" s="59"/>
      <c r="AC5" s="71">
        <v>12.35</v>
      </c>
      <c r="AD5" s="141">
        <v>48.4</v>
      </c>
      <c r="AE5" s="56">
        <v>2</v>
      </c>
      <c r="AF5" s="57">
        <v>20</v>
      </c>
      <c r="AG5" s="65"/>
    </row>
    <row r="6" spans="1:33" s="58" customFormat="1" ht="27.75" customHeight="1">
      <c r="A6" s="56">
        <v>3</v>
      </c>
      <c r="B6" s="78">
        <v>51</v>
      </c>
      <c r="C6" s="70" t="s">
        <v>136</v>
      </c>
      <c r="D6" s="152" t="s">
        <v>77</v>
      </c>
      <c r="E6" s="153" t="s">
        <v>40</v>
      </c>
      <c r="F6" s="59">
        <v>4.4</v>
      </c>
      <c r="G6" s="132">
        <v>10</v>
      </c>
      <c r="H6" s="59">
        <v>1.2</v>
      </c>
      <c r="I6" s="59">
        <v>8.8</v>
      </c>
      <c r="J6" s="59"/>
      <c r="K6" s="71">
        <v>13.2</v>
      </c>
      <c r="L6" s="59">
        <v>3.5</v>
      </c>
      <c r="M6" s="132">
        <v>10</v>
      </c>
      <c r="N6" s="59">
        <v>2.4</v>
      </c>
      <c r="O6" s="59">
        <v>7.6</v>
      </c>
      <c r="P6" s="59"/>
      <c r="Q6" s="71">
        <v>11.1</v>
      </c>
      <c r="R6" s="59">
        <v>5.1</v>
      </c>
      <c r="S6" s="132">
        <v>10</v>
      </c>
      <c r="T6" s="59">
        <v>4.75</v>
      </c>
      <c r="U6" s="59">
        <v>5.25</v>
      </c>
      <c r="V6" s="59"/>
      <c r="W6" s="71">
        <v>10.35</v>
      </c>
      <c r="X6" s="59">
        <v>4.6</v>
      </c>
      <c r="Y6" s="132">
        <v>10</v>
      </c>
      <c r="Z6" s="59">
        <v>1.8</v>
      </c>
      <c r="AA6" s="59">
        <v>8.2</v>
      </c>
      <c r="AB6" s="59"/>
      <c r="AC6" s="71">
        <v>12.8</v>
      </c>
      <c r="AD6" s="141">
        <v>47.45</v>
      </c>
      <c r="AE6" s="56">
        <v>3</v>
      </c>
      <c r="AF6" s="57">
        <v>15</v>
      </c>
      <c r="AG6" s="65"/>
    </row>
    <row r="7" spans="1:33" s="58" customFormat="1" ht="27.75" customHeight="1">
      <c r="A7" s="56">
        <v>4</v>
      </c>
      <c r="B7" s="78">
        <v>65</v>
      </c>
      <c r="C7" s="70" t="s">
        <v>171</v>
      </c>
      <c r="D7" s="155" t="s">
        <v>81</v>
      </c>
      <c r="E7" s="155" t="s">
        <v>151</v>
      </c>
      <c r="F7" s="59">
        <v>4.2</v>
      </c>
      <c r="G7" s="132">
        <v>10</v>
      </c>
      <c r="H7" s="59">
        <v>1.95</v>
      </c>
      <c r="I7" s="59">
        <v>8.05</v>
      </c>
      <c r="J7" s="59">
        <v>0.3</v>
      </c>
      <c r="K7" s="71">
        <v>11.95</v>
      </c>
      <c r="L7" s="59">
        <v>4.5</v>
      </c>
      <c r="M7" s="132">
        <v>10</v>
      </c>
      <c r="N7" s="59">
        <v>2.85</v>
      </c>
      <c r="O7" s="59">
        <v>7.15</v>
      </c>
      <c r="P7" s="59"/>
      <c r="Q7" s="71">
        <v>11.65</v>
      </c>
      <c r="R7" s="59">
        <v>3.9</v>
      </c>
      <c r="S7" s="132">
        <v>10</v>
      </c>
      <c r="T7" s="59">
        <v>3.15</v>
      </c>
      <c r="U7" s="59">
        <v>6.85</v>
      </c>
      <c r="V7" s="59"/>
      <c r="W7" s="71">
        <v>10.75</v>
      </c>
      <c r="X7" s="59">
        <v>3.1</v>
      </c>
      <c r="Y7" s="132">
        <v>10</v>
      </c>
      <c r="Z7" s="59">
        <v>2.65</v>
      </c>
      <c r="AA7" s="59">
        <v>7.35</v>
      </c>
      <c r="AB7" s="59"/>
      <c r="AC7" s="71">
        <v>10.45</v>
      </c>
      <c r="AD7" s="141">
        <v>44.8</v>
      </c>
      <c r="AE7" s="56">
        <v>4</v>
      </c>
      <c r="AF7" s="57">
        <v>14</v>
      </c>
      <c r="AG7" s="65"/>
    </row>
    <row r="8" spans="1:33" s="58" customFormat="1" ht="27.75" customHeight="1">
      <c r="A8" s="56">
        <v>5</v>
      </c>
      <c r="B8" s="78">
        <v>56</v>
      </c>
      <c r="C8" s="70" t="s">
        <v>172</v>
      </c>
      <c r="D8" s="154" t="s">
        <v>55</v>
      </c>
      <c r="E8" s="154" t="s">
        <v>55</v>
      </c>
      <c r="F8" s="59">
        <v>4.2</v>
      </c>
      <c r="G8" s="132">
        <v>10</v>
      </c>
      <c r="H8" s="59">
        <v>1.3</v>
      </c>
      <c r="I8" s="59">
        <v>8.7</v>
      </c>
      <c r="J8" s="59"/>
      <c r="K8" s="71">
        <v>12.9</v>
      </c>
      <c r="L8" s="59">
        <v>2</v>
      </c>
      <c r="M8" s="132">
        <v>10</v>
      </c>
      <c r="N8" s="59">
        <v>2.25</v>
      </c>
      <c r="O8" s="59">
        <v>7.75</v>
      </c>
      <c r="P8" s="59"/>
      <c r="Q8" s="71">
        <v>9.75</v>
      </c>
      <c r="R8" s="59">
        <v>3.4</v>
      </c>
      <c r="S8" s="132">
        <v>10</v>
      </c>
      <c r="T8" s="59">
        <v>3.15</v>
      </c>
      <c r="U8" s="59">
        <v>6.85</v>
      </c>
      <c r="V8" s="59"/>
      <c r="W8" s="71">
        <v>10.25</v>
      </c>
      <c r="X8" s="59">
        <v>3.9</v>
      </c>
      <c r="Y8" s="132">
        <v>10</v>
      </c>
      <c r="Z8" s="59">
        <v>2.6</v>
      </c>
      <c r="AA8" s="59">
        <v>7.4</v>
      </c>
      <c r="AB8" s="59"/>
      <c r="AC8" s="71">
        <v>11.3</v>
      </c>
      <c r="AD8" s="141">
        <v>44.2</v>
      </c>
      <c r="AE8" s="56">
        <v>5</v>
      </c>
      <c r="AF8" s="57">
        <v>13</v>
      </c>
      <c r="AG8" s="65"/>
    </row>
    <row r="9" spans="1:33" s="58" customFormat="1" ht="27.75" customHeight="1">
      <c r="A9" s="56">
        <v>6</v>
      </c>
      <c r="B9" s="78">
        <v>55</v>
      </c>
      <c r="C9" s="70" t="s">
        <v>168</v>
      </c>
      <c r="D9" s="154" t="s">
        <v>84</v>
      </c>
      <c r="E9" s="154" t="s">
        <v>41</v>
      </c>
      <c r="F9" s="59">
        <v>4.2</v>
      </c>
      <c r="G9" s="132">
        <v>10</v>
      </c>
      <c r="H9" s="59">
        <v>2.85</v>
      </c>
      <c r="I9" s="59">
        <v>7.15</v>
      </c>
      <c r="J9" s="59"/>
      <c r="K9" s="71">
        <v>11.35</v>
      </c>
      <c r="L9" s="59">
        <v>2.1</v>
      </c>
      <c r="M9" s="132">
        <v>10</v>
      </c>
      <c r="N9" s="59">
        <v>2.35</v>
      </c>
      <c r="O9" s="59">
        <v>7.65</v>
      </c>
      <c r="P9" s="59"/>
      <c r="Q9" s="71">
        <v>9.75</v>
      </c>
      <c r="R9" s="59">
        <v>3.8</v>
      </c>
      <c r="S9" s="132">
        <v>10</v>
      </c>
      <c r="T9" s="59">
        <v>2.25</v>
      </c>
      <c r="U9" s="59">
        <v>7.75</v>
      </c>
      <c r="V9" s="59"/>
      <c r="W9" s="71">
        <v>11.55</v>
      </c>
      <c r="X9" s="59">
        <v>4</v>
      </c>
      <c r="Y9" s="132">
        <v>10</v>
      </c>
      <c r="Z9" s="59">
        <v>3.65</v>
      </c>
      <c r="AA9" s="59">
        <v>6.35</v>
      </c>
      <c r="AB9" s="59"/>
      <c r="AC9" s="71">
        <v>10.35</v>
      </c>
      <c r="AD9" s="141">
        <v>43</v>
      </c>
      <c r="AE9" s="56">
        <v>6</v>
      </c>
      <c r="AF9" s="57">
        <v>12</v>
      </c>
      <c r="AG9" s="65"/>
    </row>
    <row r="10" spans="1:33" s="58" customFormat="1" ht="27.75" customHeight="1">
      <c r="A10" s="56">
        <v>7</v>
      </c>
      <c r="B10" s="78">
        <v>68</v>
      </c>
      <c r="C10" s="70" t="s">
        <v>175</v>
      </c>
      <c r="D10" s="152" t="s">
        <v>161</v>
      </c>
      <c r="E10" s="152" t="s">
        <v>54</v>
      </c>
      <c r="F10" s="59">
        <v>4.4</v>
      </c>
      <c r="G10" s="132">
        <v>10</v>
      </c>
      <c r="H10" s="59">
        <v>2.35</v>
      </c>
      <c r="I10" s="59">
        <v>7.65</v>
      </c>
      <c r="J10" s="59"/>
      <c r="K10" s="71">
        <v>12.05</v>
      </c>
      <c r="L10" s="59">
        <v>1</v>
      </c>
      <c r="M10" s="132">
        <v>10</v>
      </c>
      <c r="N10" s="59">
        <v>3.45</v>
      </c>
      <c r="O10" s="59">
        <v>6.55</v>
      </c>
      <c r="P10" s="59"/>
      <c r="Q10" s="71">
        <v>7.55</v>
      </c>
      <c r="R10" s="59">
        <v>2.7</v>
      </c>
      <c r="S10" s="132">
        <v>10</v>
      </c>
      <c r="T10" s="59">
        <v>3.15</v>
      </c>
      <c r="U10" s="59">
        <v>6.85</v>
      </c>
      <c r="V10" s="59"/>
      <c r="W10" s="71">
        <v>9.55</v>
      </c>
      <c r="X10" s="59">
        <v>3.2</v>
      </c>
      <c r="Y10" s="132">
        <v>10</v>
      </c>
      <c r="Z10" s="59">
        <v>2.25</v>
      </c>
      <c r="AA10" s="59">
        <v>7.75</v>
      </c>
      <c r="AB10" s="59"/>
      <c r="AC10" s="71">
        <v>10.95</v>
      </c>
      <c r="AD10" s="141">
        <v>40.1</v>
      </c>
      <c r="AE10" s="56">
        <v>7</v>
      </c>
      <c r="AF10" s="57">
        <v>11</v>
      </c>
      <c r="AG10" s="65"/>
    </row>
    <row r="11" spans="1:33" s="58" customFormat="1" ht="27.75" customHeight="1">
      <c r="A11" s="56">
        <v>8</v>
      </c>
      <c r="B11" s="78">
        <v>67</v>
      </c>
      <c r="C11" s="70" t="s">
        <v>174</v>
      </c>
      <c r="D11" s="152" t="s">
        <v>161</v>
      </c>
      <c r="E11" s="152" t="s">
        <v>54</v>
      </c>
      <c r="F11" s="59">
        <v>2.4</v>
      </c>
      <c r="G11" s="132">
        <v>10</v>
      </c>
      <c r="H11" s="59">
        <v>1.55</v>
      </c>
      <c r="I11" s="59">
        <v>8.45</v>
      </c>
      <c r="J11" s="59"/>
      <c r="K11" s="71">
        <v>10.85</v>
      </c>
      <c r="L11" s="59">
        <v>1</v>
      </c>
      <c r="M11" s="132">
        <v>10</v>
      </c>
      <c r="N11" s="59">
        <v>3.75</v>
      </c>
      <c r="O11" s="59">
        <v>6.25</v>
      </c>
      <c r="P11" s="59"/>
      <c r="Q11" s="71">
        <v>7.25</v>
      </c>
      <c r="R11" s="59">
        <v>2.7</v>
      </c>
      <c r="S11" s="132">
        <v>10</v>
      </c>
      <c r="T11" s="59">
        <v>2.45</v>
      </c>
      <c r="U11" s="59">
        <v>7.55</v>
      </c>
      <c r="V11" s="59"/>
      <c r="W11" s="71">
        <v>10.25</v>
      </c>
      <c r="X11" s="59">
        <v>2.5</v>
      </c>
      <c r="Y11" s="132">
        <v>10</v>
      </c>
      <c r="Z11" s="59">
        <v>2</v>
      </c>
      <c r="AA11" s="59">
        <v>8</v>
      </c>
      <c r="AB11" s="59"/>
      <c r="AC11" s="71">
        <v>10.5</v>
      </c>
      <c r="AD11" s="141">
        <v>38.85</v>
      </c>
      <c r="AE11" s="56">
        <v>8</v>
      </c>
      <c r="AF11" s="57">
        <v>10</v>
      </c>
      <c r="AG11" s="65"/>
    </row>
    <row r="12" spans="1:33" s="58" customFormat="1" ht="27.75" customHeight="1">
      <c r="A12" s="56">
        <v>9</v>
      </c>
      <c r="B12" s="78">
        <v>8</v>
      </c>
      <c r="C12" s="70" t="s">
        <v>181</v>
      </c>
      <c r="D12" s="154" t="s">
        <v>84</v>
      </c>
      <c r="E12" s="154" t="s">
        <v>41</v>
      </c>
      <c r="F12" s="59">
        <v>4</v>
      </c>
      <c r="G12" s="132">
        <v>10</v>
      </c>
      <c r="H12" s="59">
        <v>1.9</v>
      </c>
      <c r="I12" s="59">
        <v>8.1</v>
      </c>
      <c r="J12" s="59"/>
      <c r="K12" s="71">
        <v>12.1</v>
      </c>
      <c r="L12" s="59">
        <v>1.1</v>
      </c>
      <c r="M12" s="132">
        <v>10</v>
      </c>
      <c r="N12" s="59">
        <v>3.9</v>
      </c>
      <c r="O12" s="59">
        <v>6.1</v>
      </c>
      <c r="P12" s="59"/>
      <c r="Q12" s="71">
        <v>7.2</v>
      </c>
      <c r="R12" s="59">
        <v>3.7</v>
      </c>
      <c r="S12" s="132">
        <v>10</v>
      </c>
      <c r="T12" s="59">
        <v>5.9</v>
      </c>
      <c r="U12" s="59">
        <v>4.1</v>
      </c>
      <c r="V12" s="59"/>
      <c r="W12" s="71">
        <v>7.8</v>
      </c>
      <c r="X12" s="59">
        <v>3.5</v>
      </c>
      <c r="Y12" s="132">
        <v>10</v>
      </c>
      <c r="Z12" s="59">
        <v>2.05</v>
      </c>
      <c r="AA12" s="59">
        <v>7.95</v>
      </c>
      <c r="AB12" s="59"/>
      <c r="AC12" s="71">
        <v>11.45</v>
      </c>
      <c r="AD12" s="141">
        <v>38.55</v>
      </c>
      <c r="AE12" s="56">
        <v>9</v>
      </c>
      <c r="AF12" s="57">
        <v>9</v>
      </c>
      <c r="AG12" s="65"/>
    </row>
    <row r="13" spans="1:33" s="58" customFormat="1" ht="27.75" customHeight="1">
      <c r="A13" s="56">
        <v>10</v>
      </c>
      <c r="B13" s="78">
        <v>58</v>
      </c>
      <c r="C13" s="70" t="s">
        <v>169</v>
      </c>
      <c r="D13" s="154" t="s">
        <v>76</v>
      </c>
      <c r="E13" s="154" t="s">
        <v>61</v>
      </c>
      <c r="F13" s="59">
        <v>3</v>
      </c>
      <c r="G13" s="132">
        <v>10</v>
      </c>
      <c r="H13" s="59">
        <v>1.75</v>
      </c>
      <c r="I13" s="59">
        <v>8.25</v>
      </c>
      <c r="J13" s="59"/>
      <c r="K13" s="71">
        <v>11.25</v>
      </c>
      <c r="L13" s="59">
        <v>1.7</v>
      </c>
      <c r="M13" s="132">
        <v>10</v>
      </c>
      <c r="N13" s="59">
        <v>6</v>
      </c>
      <c r="O13" s="59">
        <v>4</v>
      </c>
      <c r="P13" s="59"/>
      <c r="Q13" s="71">
        <v>5.7</v>
      </c>
      <c r="R13" s="59">
        <v>2.8</v>
      </c>
      <c r="S13" s="132">
        <v>10</v>
      </c>
      <c r="T13" s="59">
        <v>3.7</v>
      </c>
      <c r="U13" s="59">
        <v>6.3</v>
      </c>
      <c r="V13" s="59"/>
      <c r="W13" s="71">
        <v>9.1</v>
      </c>
      <c r="X13" s="59">
        <v>3</v>
      </c>
      <c r="Y13" s="132">
        <v>10</v>
      </c>
      <c r="Z13" s="59">
        <v>3.35</v>
      </c>
      <c r="AA13" s="59">
        <v>6.65</v>
      </c>
      <c r="AB13" s="59"/>
      <c r="AC13" s="71">
        <v>9.65</v>
      </c>
      <c r="AD13" s="141">
        <v>35.7</v>
      </c>
      <c r="AE13" s="56">
        <v>10</v>
      </c>
      <c r="AF13" s="57">
        <v>8</v>
      </c>
      <c r="AG13" s="65"/>
    </row>
    <row r="14" spans="1:33" s="58" customFormat="1" ht="27.75" customHeight="1">
      <c r="A14" s="56">
        <v>11</v>
      </c>
      <c r="B14" s="78">
        <v>59</v>
      </c>
      <c r="C14" s="70" t="s">
        <v>170</v>
      </c>
      <c r="D14" s="154" t="s">
        <v>76</v>
      </c>
      <c r="E14" s="154" t="s">
        <v>61</v>
      </c>
      <c r="F14" s="59">
        <v>3</v>
      </c>
      <c r="G14" s="132">
        <v>10</v>
      </c>
      <c r="H14" s="59">
        <v>2.25</v>
      </c>
      <c r="I14" s="59">
        <v>7.75</v>
      </c>
      <c r="J14" s="59"/>
      <c r="K14" s="71">
        <v>10.75</v>
      </c>
      <c r="L14" s="59">
        <v>1.5</v>
      </c>
      <c r="M14" s="132">
        <v>10</v>
      </c>
      <c r="N14" s="59">
        <v>5.25</v>
      </c>
      <c r="O14" s="59">
        <v>4.75</v>
      </c>
      <c r="P14" s="59"/>
      <c r="Q14" s="71">
        <v>6.25</v>
      </c>
      <c r="R14" s="59">
        <v>3.5</v>
      </c>
      <c r="S14" s="132">
        <v>10</v>
      </c>
      <c r="T14" s="59">
        <v>6.45</v>
      </c>
      <c r="U14" s="59">
        <v>3.55</v>
      </c>
      <c r="V14" s="59"/>
      <c r="W14" s="71">
        <v>7.05</v>
      </c>
      <c r="X14" s="59">
        <v>3</v>
      </c>
      <c r="Y14" s="132">
        <v>10</v>
      </c>
      <c r="Z14" s="59">
        <v>2.95</v>
      </c>
      <c r="AA14" s="59">
        <v>7.05</v>
      </c>
      <c r="AB14" s="59"/>
      <c r="AC14" s="71">
        <v>10.05</v>
      </c>
      <c r="AD14" s="141">
        <v>34.1</v>
      </c>
      <c r="AE14" s="56">
        <v>11</v>
      </c>
      <c r="AF14" s="57">
        <v>7</v>
      </c>
      <c r="AG14" s="65"/>
    </row>
    <row r="15" ht="19.5" customHeight="1">
      <c r="C15" s="79"/>
    </row>
    <row r="16" ht="19.5" customHeight="1">
      <c r="C16" s="79"/>
    </row>
    <row r="17" ht="19.5" customHeight="1">
      <c r="C17" s="79"/>
    </row>
    <row r="18" ht="19.5" customHeight="1">
      <c r="C18" s="79"/>
    </row>
    <row r="19" ht="19.5" customHeight="1">
      <c r="C19" s="79"/>
    </row>
    <row r="20" ht="19.5" customHeight="1">
      <c r="C20" s="79"/>
    </row>
    <row r="21" ht="19.5" customHeight="1">
      <c r="C21" s="79"/>
    </row>
    <row r="22" ht="19.5" customHeight="1">
      <c r="C22" s="79"/>
    </row>
    <row r="23" ht="19.5" customHeight="1">
      <c r="C23" s="79"/>
    </row>
    <row r="24" ht="19.5" customHeight="1">
      <c r="C24" s="79"/>
    </row>
    <row r="25" ht="19.5" customHeight="1">
      <c r="C25" s="79"/>
    </row>
    <row r="26" ht="19.5" customHeight="1">
      <c r="C26" s="79"/>
    </row>
    <row r="27" ht="19.5" customHeight="1">
      <c r="C27" s="79"/>
    </row>
    <row r="28" ht="19.5" customHeight="1">
      <c r="C28" s="79"/>
    </row>
    <row r="29" ht="19.5" customHeight="1">
      <c r="C29" s="79"/>
    </row>
    <row r="30" ht="19.5" customHeight="1">
      <c r="C30" s="79"/>
    </row>
    <row r="31" ht="19.5" customHeight="1">
      <c r="C31" s="79"/>
    </row>
    <row r="32" ht="19.5" customHeight="1">
      <c r="C32" s="79"/>
    </row>
    <row r="33" ht="19.5" customHeight="1">
      <c r="C33" s="79"/>
    </row>
    <row r="34" ht="19.5" customHeight="1">
      <c r="C34" s="79"/>
    </row>
    <row r="35" ht="19.5" customHeight="1">
      <c r="C35" s="79"/>
    </row>
    <row r="36" ht="19.5" customHeight="1">
      <c r="C36" s="79"/>
    </row>
    <row r="37" ht="19.5" customHeight="1">
      <c r="C37" s="79"/>
    </row>
    <row r="38" ht="19.5" customHeight="1">
      <c r="C38" s="79"/>
    </row>
    <row r="39" ht="19.5" customHeight="1">
      <c r="C39" s="79"/>
    </row>
    <row r="40" ht="19.5" customHeight="1">
      <c r="C40" s="79"/>
    </row>
    <row r="41" ht="19.5" customHeight="1">
      <c r="C41" s="79"/>
    </row>
    <row r="42" ht="19.5" customHeight="1">
      <c r="C42" s="79"/>
    </row>
    <row r="43" ht="19.5" customHeight="1">
      <c r="C43" s="79"/>
    </row>
    <row r="44" ht="19.5" customHeight="1">
      <c r="C44" s="79"/>
    </row>
    <row r="45" ht="19.5" customHeight="1">
      <c r="C45" s="79"/>
    </row>
    <row r="46" ht="19.5" customHeight="1">
      <c r="C46" s="79"/>
    </row>
    <row r="47" ht="19.5" customHeight="1">
      <c r="C47" s="79"/>
    </row>
    <row r="48" ht="19.5" customHeight="1">
      <c r="C48" s="79"/>
    </row>
    <row r="49" ht="19.5" customHeight="1">
      <c r="C49" s="79"/>
    </row>
    <row r="50" ht="19.5" customHeight="1">
      <c r="C50" s="79"/>
    </row>
    <row r="51" ht="19.5" customHeight="1">
      <c r="C51" s="79"/>
    </row>
    <row r="52" ht="19.5" customHeight="1">
      <c r="C52" s="79"/>
    </row>
    <row r="53" ht="19.5" customHeight="1">
      <c r="C53" s="79"/>
    </row>
    <row r="54" ht="19.5" customHeight="1">
      <c r="C54" s="79"/>
    </row>
    <row r="55" ht="19.5" customHeight="1">
      <c r="C55" s="79"/>
    </row>
    <row r="56" ht="19.5" customHeight="1">
      <c r="C56" s="79"/>
    </row>
    <row r="57" ht="19.5" customHeight="1">
      <c r="C57" s="79"/>
    </row>
    <row r="58" ht="19.5" customHeight="1">
      <c r="C58" s="79"/>
    </row>
    <row r="59" ht="19.5" customHeight="1">
      <c r="C59" s="79"/>
    </row>
    <row r="60" ht="19.5" customHeight="1">
      <c r="C60" s="79"/>
    </row>
    <row r="61" ht="19.5" customHeight="1">
      <c r="C61" s="79"/>
    </row>
    <row r="62" ht="19.5" customHeight="1">
      <c r="C62" s="79"/>
    </row>
    <row r="63" ht="19.5" customHeight="1">
      <c r="C63" s="79"/>
    </row>
    <row r="64" ht="19.5" customHeight="1">
      <c r="C64" s="79"/>
    </row>
    <row r="65" ht="19.5" customHeight="1">
      <c r="C65" s="79"/>
    </row>
    <row r="66" ht="19.5" customHeight="1">
      <c r="C66" s="79"/>
    </row>
    <row r="67" ht="19.5" customHeight="1">
      <c r="C67" s="79"/>
    </row>
    <row r="68" ht="19.5" customHeight="1">
      <c r="C68" s="79"/>
    </row>
    <row r="69" ht="19.5" customHeight="1">
      <c r="C69" s="79"/>
    </row>
    <row r="70" ht="19.5" customHeight="1">
      <c r="C70" s="79"/>
    </row>
    <row r="71" ht="19.5" customHeight="1">
      <c r="C71" s="79"/>
    </row>
    <row r="72" ht="19.5" customHeight="1">
      <c r="C72" s="79"/>
    </row>
    <row r="73" ht="19.5" customHeight="1">
      <c r="C73" s="79"/>
    </row>
    <row r="74" ht="19.5" customHeight="1">
      <c r="C74" s="79"/>
    </row>
    <row r="75" ht="19.5" customHeight="1">
      <c r="C75" s="79"/>
    </row>
    <row r="76" ht="19.5" customHeight="1">
      <c r="C76" s="79"/>
    </row>
    <row r="77" ht="19.5" customHeight="1">
      <c r="C77" s="79"/>
    </row>
    <row r="78" ht="19.5" customHeight="1">
      <c r="C78" s="79"/>
    </row>
    <row r="79" ht="19.5" customHeight="1">
      <c r="C79" s="79"/>
    </row>
    <row r="80" ht="19.5" customHeight="1">
      <c r="C80" s="79"/>
    </row>
    <row r="81" ht="19.5" customHeight="1">
      <c r="C81" s="79"/>
    </row>
    <row r="82" ht="19.5" customHeight="1">
      <c r="C82" s="79"/>
    </row>
    <row r="83" ht="19.5" customHeight="1">
      <c r="C83" s="79"/>
    </row>
    <row r="84" ht="19.5" customHeight="1">
      <c r="C84" s="79"/>
    </row>
    <row r="85" ht="19.5" customHeight="1">
      <c r="C85" s="79"/>
    </row>
    <row r="86" ht="19.5" customHeight="1">
      <c r="C86" s="79"/>
    </row>
    <row r="87" ht="19.5" customHeight="1">
      <c r="C87" s="79"/>
    </row>
    <row r="88" ht="19.5" customHeight="1">
      <c r="C88" s="79"/>
    </row>
    <row r="89" ht="19.5" customHeight="1">
      <c r="C89" s="79"/>
    </row>
    <row r="90" ht="19.5" customHeight="1">
      <c r="C90" s="79"/>
    </row>
    <row r="91" ht="19.5" customHeight="1">
      <c r="C91" s="79"/>
    </row>
    <row r="92" ht="19.5" customHeight="1">
      <c r="C92" s="79"/>
    </row>
    <row r="93" ht="19.5" customHeight="1">
      <c r="C93" s="79"/>
    </row>
    <row r="94" ht="19.5" customHeight="1">
      <c r="C94" s="79"/>
    </row>
    <row r="95" ht="19.5" customHeight="1">
      <c r="C95" s="79"/>
    </row>
    <row r="96" ht="19.5" customHeight="1">
      <c r="C96" s="79"/>
    </row>
    <row r="97" ht="19.5" customHeight="1">
      <c r="C97" s="79"/>
    </row>
    <row r="98" ht="19.5" customHeight="1">
      <c r="C98" s="79"/>
    </row>
    <row r="99" ht="19.5" customHeight="1">
      <c r="C99" s="79"/>
    </row>
    <row r="100" ht="19.5" customHeight="1">
      <c r="C100" s="79"/>
    </row>
    <row r="101" ht="19.5" customHeight="1">
      <c r="C101" s="79"/>
    </row>
    <row r="102" ht="19.5" customHeight="1">
      <c r="C102" s="79"/>
    </row>
    <row r="103" ht="19.5" customHeight="1">
      <c r="C103" s="79"/>
    </row>
    <row r="104" ht="19.5" customHeight="1">
      <c r="C104" s="79"/>
    </row>
    <row r="105" ht="19.5" customHeight="1">
      <c r="C105" s="79"/>
    </row>
    <row r="106" ht="19.5" customHeight="1">
      <c r="C106" s="79"/>
    </row>
    <row r="107" ht="19.5" customHeight="1">
      <c r="C107" s="79"/>
    </row>
    <row r="108" ht="19.5" customHeight="1">
      <c r="C108" s="79"/>
    </row>
    <row r="109" ht="19.5" customHeight="1">
      <c r="C109" s="79"/>
    </row>
    <row r="110" ht="19.5" customHeight="1">
      <c r="C110" s="79"/>
    </row>
    <row r="111" ht="19.5" customHeight="1">
      <c r="C111" s="79"/>
    </row>
    <row r="112" ht="19.5" customHeight="1">
      <c r="C112" s="79"/>
    </row>
    <row r="113" ht="19.5" customHeight="1">
      <c r="C113" s="79"/>
    </row>
    <row r="114" ht="19.5" customHeight="1">
      <c r="C114" s="79"/>
    </row>
    <row r="115" ht="19.5" customHeight="1">
      <c r="C115" s="79"/>
    </row>
    <row r="116" ht="19.5" customHeight="1">
      <c r="C116" s="79"/>
    </row>
    <row r="117" ht="19.5" customHeight="1">
      <c r="C117" s="79"/>
    </row>
    <row r="118" ht="19.5" customHeight="1">
      <c r="C118" s="79"/>
    </row>
    <row r="119" ht="19.5" customHeight="1">
      <c r="C119" s="79"/>
    </row>
    <row r="120" ht="19.5" customHeight="1">
      <c r="C120" s="79"/>
    </row>
    <row r="121" ht="19.5" customHeight="1">
      <c r="C121" s="79"/>
    </row>
    <row r="122" ht="19.5" customHeight="1">
      <c r="C122" s="79"/>
    </row>
    <row r="123" ht="19.5" customHeight="1">
      <c r="C123" s="79"/>
    </row>
    <row r="124" ht="19.5" customHeight="1">
      <c r="C124" s="79"/>
    </row>
    <row r="125" ht="19.5" customHeight="1">
      <c r="C125" s="79"/>
    </row>
    <row r="126" ht="19.5" customHeight="1">
      <c r="C126" s="79"/>
    </row>
    <row r="127" ht="19.5" customHeight="1">
      <c r="C127" s="79"/>
    </row>
    <row r="128" ht="19.5" customHeight="1">
      <c r="C128" s="79"/>
    </row>
    <row r="129" ht="19.5" customHeight="1">
      <c r="C129" s="79"/>
    </row>
    <row r="130" ht="19.5" customHeight="1">
      <c r="C130" s="79"/>
    </row>
    <row r="131" ht="19.5" customHeight="1">
      <c r="C131" s="79"/>
    </row>
    <row r="132" ht="19.5" customHeight="1">
      <c r="C132" s="79"/>
    </row>
    <row r="133" ht="19.5" customHeight="1">
      <c r="C133" s="79"/>
    </row>
    <row r="134" ht="19.5" customHeight="1">
      <c r="C134" s="79"/>
    </row>
    <row r="135" ht="19.5" customHeight="1">
      <c r="C135" s="79"/>
    </row>
    <row r="136" ht="19.5" customHeight="1">
      <c r="C136" s="79"/>
    </row>
    <row r="137" ht="19.5" customHeight="1">
      <c r="C137" s="79"/>
    </row>
    <row r="138" ht="19.5" customHeight="1">
      <c r="C138" s="79"/>
    </row>
    <row r="139" ht="19.5" customHeight="1">
      <c r="C139" s="79"/>
    </row>
    <row r="140" ht="19.5" customHeight="1">
      <c r="C140" s="79"/>
    </row>
    <row r="141" ht="19.5" customHeight="1">
      <c r="C141" s="79"/>
    </row>
    <row r="142" ht="19.5" customHeight="1">
      <c r="C142" s="79"/>
    </row>
    <row r="143" ht="19.5" customHeight="1">
      <c r="C143" s="79"/>
    </row>
    <row r="144" ht="19.5" customHeight="1">
      <c r="C144" s="79"/>
    </row>
    <row r="145" ht="19.5" customHeight="1">
      <c r="C145" s="79"/>
    </row>
    <row r="146" ht="19.5" customHeight="1">
      <c r="C146" s="79"/>
    </row>
    <row r="147" ht="19.5" customHeight="1">
      <c r="C147" s="79"/>
    </row>
    <row r="148" ht="19.5" customHeight="1">
      <c r="C148" s="79"/>
    </row>
    <row r="149" ht="19.5" customHeight="1">
      <c r="C149" s="79"/>
    </row>
    <row r="150" ht="19.5" customHeight="1">
      <c r="C150" s="79"/>
    </row>
    <row r="151" ht="19.5" customHeight="1">
      <c r="C151" s="79"/>
    </row>
    <row r="152" ht="19.5" customHeight="1">
      <c r="C152" s="79"/>
    </row>
  </sheetData>
  <mergeCells count="5">
    <mergeCell ref="F1:AC1"/>
    <mergeCell ref="F2:K2"/>
    <mergeCell ref="R2:W2"/>
    <mergeCell ref="L2:Q2"/>
    <mergeCell ref="X2:AC2"/>
  </mergeCells>
  <printOptions/>
  <pageMargins left="0.7480314960629921" right="0.5511811023622047" top="1.03" bottom="1.0236220472440944" header="0.3937007874015748" footer="0.5118110236220472"/>
  <pageSetup fitToHeight="0" fitToWidth="1" horizontalDpi="300" verticalDpi="300" orientation="landscape" paperSize="9" scale="66" r:id="rId1"/>
  <headerFooter alignWithMargins="0">
    <oddHeader>&amp;L&amp;O&amp;C&amp;"Arial,Fett"&amp;20WERTUNGEN - TURNERINNEN - JUGEND&amp;R&amp;O</oddHeader>
    <oddFooter>&amp;L&amp;20Internationales ASVÖ-Turnier
"Attila Pinter"&amp;R&amp;20Innsbruck, 5. März 2011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68"/>
  <sheetViews>
    <sheetView zoomScale="80" zoomScaleNormal="80" zoomScalePageLayoutView="0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" sqref="A4:IV10"/>
    </sheetView>
  </sheetViews>
  <sheetFormatPr defaultColWidth="11.57421875" defaultRowHeight="19.5" customHeight="1"/>
  <cols>
    <col min="1" max="1" width="9.140625" style="21" bestFit="1" customWidth="1"/>
    <col min="2" max="2" width="8.7109375" style="20" hidden="1" customWidth="1"/>
    <col min="3" max="3" width="21.7109375" style="20" customWidth="1"/>
    <col min="4" max="4" width="12.7109375" style="21" hidden="1" customWidth="1"/>
    <col min="5" max="5" width="13.28125" style="21" customWidth="1"/>
    <col min="6" max="7" width="5.00390625" style="135" hidden="1" customWidth="1"/>
    <col min="8" max="8" width="5.00390625" style="22" customWidth="1"/>
    <col min="9" max="10" width="5.00390625" style="36" hidden="1" customWidth="1"/>
    <col min="11" max="11" width="5.00390625" style="22" customWidth="1"/>
    <col min="12" max="12" width="10.00390625" style="35" bestFit="1" customWidth="1"/>
    <col min="13" max="14" width="4.7109375" style="35" hidden="1" customWidth="1"/>
    <col min="15" max="15" width="7.28125" style="35" customWidth="1"/>
    <col min="16" max="17" width="4.7109375" style="35" hidden="1" customWidth="1"/>
    <col min="18" max="18" width="9.28125" style="35" customWidth="1"/>
    <col min="19" max="19" width="6.140625" style="68" customWidth="1"/>
    <col min="20" max="20" width="8.7109375" style="35" customWidth="1"/>
    <col min="21" max="22" width="5.00390625" style="36" hidden="1" customWidth="1"/>
    <col min="23" max="23" width="5.00390625" style="22" customWidth="1"/>
    <col min="24" max="25" width="5.00390625" style="36" hidden="1" customWidth="1"/>
    <col min="26" max="26" width="5.00390625" style="22" customWidth="1"/>
    <col min="27" max="27" width="10.00390625" style="35" bestFit="1" customWidth="1"/>
    <col min="28" max="29" width="5.00390625" style="35" hidden="1" customWidth="1"/>
    <col min="30" max="30" width="7.28125" style="35" customWidth="1"/>
    <col min="31" max="32" width="5.00390625" style="35" hidden="1" customWidth="1"/>
    <col min="33" max="33" width="10.00390625" style="35" customWidth="1"/>
    <col min="34" max="34" width="6.421875" style="68" customWidth="1"/>
    <col min="35" max="35" width="8.7109375" style="35" customWidth="1"/>
    <col min="36" max="37" width="5.421875" style="36" hidden="1" customWidth="1"/>
    <col min="38" max="38" width="5.421875" style="22" customWidth="1"/>
    <col min="39" max="40" width="5.421875" style="36" hidden="1" customWidth="1"/>
    <col min="41" max="41" width="5.421875" style="22" customWidth="1"/>
    <col min="42" max="42" width="10.00390625" style="35" bestFit="1" customWidth="1"/>
    <col min="43" max="44" width="5.00390625" style="35" hidden="1" customWidth="1"/>
    <col min="45" max="45" width="7.28125" style="35" customWidth="1"/>
    <col min="46" max="47" width="5.00390625" style="35" hidden="1" customWidth="1"/>
    <col min="48" max="48" width="9.00390625" style="35" bestFit="1" customWidth="1"/>
    <col min="49" max="49" width="6.28125" style="68" bestFit="1" customWidth="1"/>
    <col min="50" max="50" width="9.421875" style="35" bestFit="1" customWidth="1"/>
    <col min="51" max="51" width="12.421875" style="21" bestFit="1" customWidth="1"/>
    <col min="52" max="52" width="9.140625" style="21" customWidth="1"/>
    <col min="53" max="53" width="13.140625" style="21" hidden="1" customWidth="1"/>
    <col min="54" max="16384" width="11.57421875" style="20" customWidth="1"/>
  </cols>
  <sheetData>
    <row r="1" spans="1:53" s="12" customFormat="1" ht="18" customHeight="1">
      <c r="A1" s="13"/>
      <c r="B1" s="165" t="s">
        <v>0</v>
      </c>
      <c r="C1" s="166"/>
      <c r="D1" s="166"/>
      <c r="E1" s="167"/>
      <c r="F1" s="66"/>
      <c r="G1" s="66"/>
      <c r="H1" s="9"/>
      <c r="I1" s="130"/>
      <c r="J1" s="130"/>
      <c r="K1" s="9"/>
      <c r="L1" s="33"/>
      <c r="M1" s="30"/>
      <c r="N1" s="30"/>
      <c r="O1" s="30"/>
      <c r="P1" s="30"/>
      <c r="Q1" s="30"/>
      <c r="R1" s="30"/>
      <c r="S1" s="66"/>
      <c r="T1" s="33"/>
      <c r="U1" s="137"/>
      <c r="V1" s="137"/>
      <c r="W1" s="9"/>
      <c r="X1" s="130"/>
      <c r="Y1" s="130"/>
      <c r="Z1" s="9"/>
      <c r="AA1" s="33"/>
      <c r="AB1" s="30"/>
      <c r="AC1" s="30"/>
      <c r="AD1" s="30"/>
      <c r="AE1" s="30"/>
      <c r="AF1" s="30"/>
      <c r="AG1" s="30"/>
      <c r="AH1" s="66"/>
      <c r="AI1" s="33"/>
      <c r="AJ1" s="137"/>
      <c r="AK1" s="137"/>
      <c r="AL1" s="9"/>
      <c r="AM1" s="130"/>
      <c r="AN1" s="130"/>
      <c r="AO1" s="9"/>
      <c r="AP1" s="33"/>
      <c r="AQ1" s="30"/>
      <c r="AR1" s="30"/>
      <c r="AS1" s="30"/>
      <c r="AT1" s="30"/>
      <c r="AU1" s="30"/>
      <c r="AV1" s="30"/>
      <c r="AW1" s="66"/>
      <c r="AX1" s="33"/>
      <c r="AY1" s="28" t="s">
        <v>2</v>
      </c>
      <c r="AZ1" s="13"/>
      <c r="BA1" s="13" t="s">
        <v>11</v>
      </c>
    </row>
    <row r="2" spans="1:53" s="3" customFormat="1" ht="19.5" customHeight="1">
      <c r="A2" s="46" t="s">
        <v>9</v>
      </c>
      <c r="B2" s="26" t="s">
        <v>28</v>
      </c>
      <c r="C2" s="45" t="s">
        <v>31</v>
      </c>
      <c r="D2" s="13"/>
      <c r="E2" s="13" t="s">
        <v>18</v>
      </c>
      <c r="F2" s="168" t="s">
        <v>32</v>
      </c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70"/>
      <c r="U2" s="174" t="s">
        <v>33</v>
      </c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5"/>
      <c r="AJ2" s="171" t="s">
        <v>34</v>
      </c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3"/>
      <c r="AY2" s="29" t="s">
        <v>17</v>
      </c>
      <c r="AZ2" s="46" t="s">
        <v>9</v>
      </c>
      <c r="BA2" s="16" t="s">
        <v>12</v>
      </c>
    </row>
    <row r="3" spans="1:53" s="2" customFormat="1" ht="12" customHeight="1">
      <c r="A3" s="42"/>
      <c r="B3" s="40"/>
      <c r="C3" s="27"/>
      <c r="D3" s="1"/>
      <c r="E3" s="1"/>
      <c r="F3" s="133" t="s">
        <v>70</v>
      </c>
      <c r="G3" s="133" t="s">
        <v>71</v>
      </c>
      <c r="H3" s="120" t="s">
        <v>42</v>
      </c>
      <c r="I3" s="81" t="s">
        <v>72</v>
      </c>
      <c r="J3" s="81" t="s">
        <v>73</v>
      </c>
      <c r="K3" s="120" t="s">
        <v>43</v>
      </c>
      <c r="L3" s="87" t="s">
        <v>44</v>
      </c>
      <c r="M3" s="81" t="s">
        <v>46</v>
      </c>
      <c r="N3" s="81" t="s">
        <v>47</v>
      </c>
      <c r="O3" s="87" t="s">
        <v>45</v>
      </c>
      <c r="P3" s="80" t="s">
        <v>49</v>
      </c>
      <c r="Q3" s="80" t="s">
        <v>50</v>
      </c>
      <c r="R3" s="87" t="s">
        <v>48</v>
      </c>
      <c r="S3" s="34" t="s">
        <v>15</v>
      </c>
      <c r="T3" s="86" t="s">
        <v>10</v>
      </c>
      <c r="U3" s="136" t="s">
        <v>70</v>
      </c>
      <c r="V3" s="136" t="s">
        <v>71</v>
      </c>
      <c r="W3" s="121" t="s">
        <v>42</v>
      </c>
      <c r="X3" s="81" t="s">
        <v>72</v>
      </c>
      <c r="Y3" s="81" t="s">
        <v>73</v>
      </c>
      <c r="Z3" s="121" t="s">
        <v>43</v>
      </c>
      <c r="AA3" s="82" t="s">
        <v>44</v>
      </c>
      <c r="AB3" s="81" t="s">
        <v>46</v>
      </c>
      <c r="AC3" s="81" t="s">
        <v>47</v>
      </c>
      <c r="AD3" s="82" t="s">
        <v>45</v>
      </c>
      <c r="AE3" s="80" t="s">
        <v>49</v>
      </c>
      <c r="AF3" s="80" t="s">
        <v>50</v>
      </c>
      <c r="AG3" s="82" t="s">
        <v>48</v>
      </c>
      <c r="AH3" s="34" t="s">
        <v>15</v>
      </c>
      <c r="AI3" s="83" t="s">
        <v>10</v>
      </c>
      <c r="AJ3" s="136" t="s">
        <v>70</v>
      </c>
      <c r="AK3" s="136" t="s">
        <v>71</v>
      </c>
      <c r="AL3" s="122" t="s">
        <v>42</v>
      </c>
      <c r="AM3" s="81" t="s">
        <v>72</v>
      </c>
      <c r="AN3" s="81" t="s">
        <v>73</v>
      </c>
      <c r="AO3" s="122" t="s">
        <v>43</v>
      </c>
      <c r="AP3" s="84" t="s">
        <v>44</v>
      </c>
      <c r="AQ3" s="81" t="s">
        <v>46</v>
      </c>
      <c r="AR3" s="81" t="s">
        <v>47</v>
      </c>
      <c r="AS3" s="84" t="s">
        <v>45</v>
      </c>
      <c r="AT3" s="80" t="s">
        <v>49</v>
      </c>
      <c r="AU3" s="80" t="s">
        <v>50</v>
      </c>
      <c r="AV3" s="84" t="s">
        <v>48</v>
      </c>
      <c r="AW3" s="34" t="s">
        <v>15</v>
      </c>
      <c r="AX3" s="85" t="s">
        <v>10</v>
      </c>
      <c r="AY3" s="25"/>
      <c r="AZ3" s="1" t="s">
        <v>18</v>
      </c>
      <c r="BA3" s="1"/>
    </row>
    <row r="4" spans="1:53" s="58" customFormat="1" ht="31.5" customHeight="1">
      <c r="A4" s="56">
        <f aca="true" t="shared" si="0" ref="A4:A10">IF(AY4&gt;0,RANK(AY4,AY$4:AY$10,),)</f>
        <v>1</v>
      </c>
      <c r="B4" s="50">
        <v>8</v>
      </c>
      <c r="C4" s="51" t="s">
        <v>149</v>
      </c>
      <c r="D4" s="151" t="s">
        <v>78</v>
      </c>
      <c r="E4" s="151" t="s">
        <v>56</v>
      </c>
      <c r="F4" s="134">
        <v>4.5</v>
      </c>
      <c r="G4" s="134">
        <v>4.9</v>
      </c>
      <c r="H4" s="96">
        <f>AVERAGE(F4,G4)</f>
        <v>4.7</v>
      </c>
      <c r="I4" s="67">
        <v>7.5</v>
      </c>
      <c r="J4" s="67">
        <v>7.4</v>
      </c>
      <c r="K4" s="96">
        <f>AVERAGE(I4,J4)</f>
        <v>7.45</v>
      </c>
      <c r="L4" s="69">
        <f>AVERAGE(H4,K4)</f>
        <v>6.075</v>
      </c>
      <c r="M4" s="67">
        <v>3.1</v>
      </c>
      <c r="N4" s="67">
        <v>2.9</v>
      </c>
      <c r="O4" s="69">
        <f>10-AVERAGE(M4:N4)</f>
        <v>7</v>
      </c>
      <c r="P4" s="67">
        <v>3</v>
      </c>
      <c r="Q4" s="67">
        <v>2.5</v>
      </c>
      <c r="R4" s="69">
        <f>10-AVERAGE(P4:Q4)</f>
        <v>7.25</v>
      </c>
      <c r="S4" s="67"/>
      <c r="T4" s="54">
        <f>L4+O4+R4-S4</f>
        <v>20.325</v>
      </c>
      <c r="U4" s="67">
        <v>5</v>
      </c>
      <c r="V4" s="67">
        <v>5.3</v>
      </c>
      <c r="W4" s="96">
        <f>AVERAGE(U4,V4)</f>
        <v>5.15</v>
      </c>
      <c r="X4" s="67">
        <v>6.2</v>
      </c>
      <c r="Y4" s="67">
        <v>6.1</v>
      </c>
      <c r="Z4" s="96">
        <f>AVERAGE(X4,Y4)</f>
        <v>6.15</v>
      </c>
      <c r="AA4" s="69">
        <f>AVERAGE(W4,Z4)</f>
        <v>5.65</v>
      </c>
      <c r="AB4" s="67">
        <v>2.9</v>
      </c>
      <c r="AC4" s="67">
        <v>2.8</v>
      </c>
      <c r="AD4" s="69">
        <f>10-AVERAGE(AB4:AC4)</f>
        <v>7.15</v>
      </c>
      <c r="AE4" s="67">
        <v>2.6</v>
      </c>
      <c r="AF4" s="67">
        <v>2.4</v>
      </c>
      <c r="AG4" s="69">
        <f>10-AVERAGE(AE4:AF4)</f>
        <v>7.5</v>
      </c>
      <c r="AH4" s="67"/>
      <c r="AI4" s="54">
        <f>AA4+AD4+AG4-AH4</f>
        <v>20.3</v>
      </c>
      <c r="AJ4" s="67">
        <v>5.5</v>
      </c>
      <c r="AK4" s="67">
        <v>5.9</v>
      </c>
      <c r="AL4" s="96">
        <f>AVERAGE(AJ4,AK4)</f>
        <v>5.7</v>
      </c>
      <c r="AM4" s="67">
        <v>6.2</v>
      </c>
      <c r="AN4" s="67">
        <v>6.1</v>
      </c>
      <c r="AO4" s="96">
        <f>AVERAGE(AM4,AN4)</f>
        <v>6.15</v>
      </c>
      <c r="AP4" s="69">
        <f>AVERAGE(AL4,AO4)</f>
        <v>5.925000000000001</v>
      </c>
      <c r="AQ4" s="67">
        <v>3</v>
      </c>
      <c r="AR4" s="67">
        <v>2.9</v>
      </c>
      <c r="AS4" s="69">
        <f>10-AVERAGE(AQ4:AR4)</f>
        <v>7.05</v>
      </c>
      <c r="AT4" s="67">
        <v>2.8</v>
      </c>
      <c r="AU4" s="67">
        <v>3.3</v>
      </c>
      <c r="AV4" s="69">
        <f>10-AVERAGE(AT4:AU4)</f>
        <v>6.95</v>
      </c>
      <c r="AW4" s="67"/>
      <c r="AX4" s="54">
        <f>AP4+AS4+AV4-AW4</f>
        <v>19.925</v>
      </c>
      <c r="AY4" s="63">
        <f>SUM(AI4,AX4,T4)</f>
        <v>60.55</v>
      </c>
      <c r="AZ4" s="56">
        <f aca="true" t="shared" si="1" ref="AZ4:AZ10">IF(AY4&gt;0,RANK(AY4,AY$4:AY$10,),)</f>
        <v>1</v>
      </c>
      <c r="BA4" s="57">
        <f aca="true" t="shared" si="2" ref="BA4:BA10">IF(AZ4&gt;7,IF(AZ4&gt;14,IF(AZ4=15,3,IF(AZ4=16,2,IF(AZ4=17,1,))),IF(AZ4=8,10,(IF(AZ4=9,9,IF(AZ4=10,8,IF(AZ4=11,7,IF(AZ4=12,6,IF(AZ4=13,5,4)))))))),IF(AZ4=1,25,IF(AZ4=2,20,IF(AZ4=3,15,IF(AZ4=4,14,IF(AZ4=5,13,IF(AZ4=6,12,IF(AZ4=7,11,))))))))</f>
        <v>25</v>
      </c>
    </row>
    <row r="5" spans="1:53" s="58" customFormat="1" ht="31.5" customHeight="1">
      <c r="A5" s="56">
        <f t="shared" si="0"/>
        <v>2</v>
      </c>
      <c r="B5" s="50">
        <v>1</v>
      </c>
      <c r="C5" s="51" t="s">
        <v>137</v>
      </c>
      <c r="D5" s="148" t="s">
        <v>76</v>
      </c>
      <c r="E5" s="148" t="s">
        <v>40</v>
      </c>
      <c r="F5" s="134">
        <v>3.2</v>
      </c>
      <c r="G5" s="134">
        <v>3.2</v>
      </c>
      <c r="H5" s="96">
        <f aca="true" t="shared" si="3" ref="H5:H10">AVERAGE(F5,G5)</f>
        <v>3.2</v>
      </c>
      <c r="I5" s="67">
        <v>5.6</v>
      </c>
      <c r="J5" s="67">
        <v>5.3</v>
      </c>
      <c r="K5" s="96">
        <f aca="true" t="shared" si="4" ref="K5:K10">AVERAGE(I5,J5)</f>
        <v>5.449999999999999</v>
      </c>
      <c r="L5" s="69">
        <f aca="true" t="shared" si="5" ref="L5:L10">AVERAGE(H5,K5)</f>
        <v>4.324999999999999</v>
      </c>
      <c r="M5" s="67">
        <v>2.7</v>
      </c>
      <c r="N5" s="67">
        <v>2.7</v>
      </c>
      <c r="O5" s="69">
        <f aca="true" t="shared" si="6" ref="O5:O10">10-AVERAGE(M5:N5)</f>
        <v>7.3</v>
      </c>
      <c r="P5" s="67">
        <v>3.3</v>
      </c>
      <c r="Q5" s="67">
        <v>2.8</v>
      </c>
      <c r="R5" s="69">
        <f aca="true" t="shared" si="7" ref="R5:R10">10-AVERAGE(P5:Q5)</f>
        <v>6.95</v>
      </c>
      <c r="S5" s="67"/>
      <c r="T5" s="54">
        <f aca="true" t="shared" si="8" ref="T5:T10">L5+O5+R5-S5</f>
        <v>18.575</v>
      </c>
      <c r="U5" s="67">
        <v>3.6</v>
      </c>
      <c r="V5" s="67">
        <v>3.2</v>
      </c>
      <c r="W5" s="96">
        <f aca="true" t="shared" si="9" ref="W5:W10">AVERAGE(U5,V5)</f>
        <v>3.4000000000000004</v>
      </c>
      <c r="X5" s="67">
        <v>4.3</v>
      </c>
      <c r="Y5" s="67">
        <v>4</v>
      </c>
      <c r="Z5" s="96">
        <f aca="true" t="shared" si="10" ref="Z5:Z10">AVERAGE(X5,Y5)</f>
        <v>4.15</v>
      </c>
      <c r="AA5" s="69">
        <f aca="true" t="shared" si="11" ref="AA5:AA10">AVERAGE(W5,Z5)</f>
        <v>3.7750000000000004</v>
      </c>
      <c r="AB5" s="67">
        <v>3</v>
      </c>
      <c r="AC5" s="67">
        <v>3</v>
      </c>
      <c r="AD5" s="69">
        <f aca="true" t="shared" si="12" ref="AD5:AD10">10-AVERAGE(AB5:AC5)</f>
        <v>7</v>
      </c>
      <c r="AE5" s="67">
        <v>3.9</v>
      </c>
      <c r="AF5" s="67">
        <v>3.7</v>
      </c>
      <c r="AG5" s="69">
        <f aca="true" t="shared" si="13" ref="AG5:AG10">10-AVERAGE(AE5:AF5)</f>
        <v>6.2</v>
      </c>
      <c r="AH5" s="67"/>
      <c r="AI5" s="54">
        <f aca="true" t="shared" si="14" ref="AI5:AI10">AA5+AD5+AG5-AH5</f>
        <v>16.975</v>
      </c>
      <c r="AJ5" s="67">
        <v>3.6</v>
      </c>
      <c r="AK5" s="67">
        <v>3.6</v>
      </c>
      <c r="AL5" s="96">
        <f aca="true" t="shared" si="15" ref="AL5:AL10">AVERAGE(AJ5,AK5)</f>
        <v>3.6</v>
      </c>
      <c r="AM5" s="67">
        <v>4.8</v>
      </c>
      <c r="AN5" s="67">
        <v>4.4</v>
      </c>
      <c r="AO5" s="96">
        <f aca="true" t="shared" si="16" ref="AO5:AO10">AVERAGE(AM5,AN5)</f>
        <v>4.6</v>
      </c>
      <c r="AP5" s="69">
        <f aca="true" t="shared" si="17" ref="AP5:AP10">AVERAGE(AL5,AO5)</f>
        <v>4.1</v>
      </c>
      <c r="AQ5" s="67">
        <v>2.9</v>
      </c>
      <c r="AR5" s="67">
        <v>2.9</v>
      </c>
      <c r="AS5" s="69">
        <f aca="true" t="shared" si="18" ref="AS5:AS10">10-AVERAGE(AQ5:AR5)</f>
        <v>7.1</v>
      </c>
      <c r="AT5" s="67">
        <v>3.5</v>
      </c>
      <c r="AU5" s="67">
        <v>3.6</v>
      </c>
      <c r="AV5" s="69">
        <f aca="true" t="shared" si="19" ref="AV5:AV10">10-AVERAGE(AT5:AU5)</f>
        <v>6.45</v>
      </c>
      <c r="AW5" s="67"/>
      <c r="AX5" s="54">
        <f aca="true" t="shared" si="20" ref="AX5:AX10">AP5+AS5+AV5-AW5</f>
        <v>17.65</v>
      </c>
      <c r="AY5" s="63">
        <f aca="true" t="shared" si="21" ref="AY5:AY10">SUM(AI5,AX5,T5)</f>
        <v>53.2</v>
      </c>
      <c r="AZ5" s="56">
        <f t="shared" si="1"/>
        <v>2</v>
      </c>
      <c r="BA5" s="57">
        <f t="shared" si="2"/>
        <v>20</v>
      </c>
    </row>
    <row r="6" spans="1:53" s="58" customFormat="1" ht="31.5" customHeight="1">
      <c r="A6" s="56">
        <f t="shared" si="0"/>
        <v>3</v>
      </c>
      <c r="B6" s="50">
        <v>3</v>
      </c>
      <c r="C6" s="51" t="s">
        <v>139</v>
      </c>
      <c r="D6" s="149" t="s">
        <v>162</v>
      </c>
      <c r="E6" s="149" t="s">
        <v>68</v>
      </c>
      <c r="F6" s="134">
        <v>2.7</v>
      </c>
      <c r="G6" s="134">
        <v>2.4</v>
      </c>
      <c r="H6" s="96">
        <f t="shared" si="3"/>
        <v>2.55</v>
      </c>
      <c r="I6" s="67">
        <v>4.5</v>
      </c>
      <c r="J6" s="67">
        <v>4.2</v>
      </c>
      <c r="K6" s="96">
        <f t="shared" si="4"/>
        <v>4.35</v>
      </c>
      <c r="L6" s="69">
        <f t="shared" si="5"/>
        <v>3.4499999999999997</v>
      </c>
      <c r="M6" s="67">
        <v>3.2</v>
      </c>
      <c r="N6" s="67">
        <v>3.1</v>
      </c>
      <c r="O6" s="69">
        <f t="shared" si="6"/>
        <v>6.85</v>
      </c>
      <c r="P6" s="67">
        <v>3</v>
      </c>
      <c r="Q6" s="67">
        <v>3</v>
      </c>
      <c r="R6" s="69">
        <f t="shared" si="7"/>
        <v>7</v>
      </c>
      <c r="S6" s="67"/>
      <c r="T6" s="54">
        <f t="shared" si="8"/>
        <v>17.299999999999997</v>
      </c>
      <c r="U6" s="67">
        <v>3</v>
      </c>
      <c r="V6" s="67">
        <v>3</v>
      </c>
      <c r="W6" s="96">
        <f t="shared" si="9"/>
        <v>3</v>
      </c>
      <c r="X6" s="67">
        <v>3.8</v>
      </c>
      <c r="Y6" s="67">
        <v>3.8</v>
      </c>
      <c r="Z6" s="96">
        <f t="shared" si="10"/>
        <v>3.8</v>
      </c>
      <c r="AA6" s="69">
        <f t="shared" si="11"/>
        <v>3.4</v>
      </c>
      <c r="AB6" s="67">
        <v>3.2</v>
      </c>
      <c r="AC6" s="67">
        <v>3.2</v>
      </c>
      <c r="AD6" s="69">
        <f t="shared" si="12"/>
        <v>6.8</v>
      </c>
      <c r="AE6" s="67">
        <v>3.2</v>
      </c>
      <c r="AF6" s="67">
        <v>3.2</v>
      </c>
      <c r="AG6" s="69">
        <f t="shared" si="13"/>
        <v>6.8</v>
      </c>
      <c r="AH6" s="67"/>
      <c r="AI6" s="54">
        <f t="shared" si="14"/>
        <v>17</v>
      </c>
      <c r="AJ6" s="67">
        <v>3.6</v>
      </c>
      <c r="AK6" s="67">
        <v>3.2</v>
      </c>
      <c r="AL6" s="96">
        <f t="shared" si="15"/>
        <v>3.4000000000000004</v>
      </c>
      <c r="AM6" s="67">
        <v>4.5</v>
      </c>
      <c r="AN6" s="67">
        <v>4.2</v>
      </c>
      <c r="AO6" s="96">
        <f t="shared" si="16"/>
        <v>4.35</v>
      </c>
      <c r="AP6" s="69">
        <f t="shared" si="17"/>
        <v>3.875</v>
      </c>
      <c r="AQ6" s="67">
        <v>3</v>
      </c>
      <c r="AR6" s="67">
        <v>2.6</v>
      </c>
      <c r="AS6" s="69">
        <f t="shared" si="18"/>
        <v>7.2</v>
      </c>
      <c r="AT6" s="67">
        <v>2.7</v>
      </c>
      <c r="AU6" s="67">
        <v>2.8</v>
      </c>
      <c r="AV6" s="69">
        <f t="shared" si="19"/>
        <v>7.25</v>
      </c>
      <c r="AW6" s="67"/>
      <c r="AX6" s="54">
        <f t="shared" si="20"/>
        <v>18.325</v>
      </c>
      <c r="AY6" s="63">
        <f t="shared" si="21"/>
        <v>52.625</v>
      </c>
      <c r="AZ6" s="56">
        <f t="shared" si="1"/>
        <v>3</v>
      </c>
      <c r="BA6" s="57">
        <f t="shared" si="2"/>
        <v>15</v>
      </c>
    </row>
    <row r="7" spans="1:53" s="58" customFormat="1" ht="31.5" customHeight="1">
      <c r="A7" s="56">
        <f t="shared" si="0"/>
        <v>4</v>
      </c>
      <c r="B7" s="50">
        <v>7</v>
      </c>
      <c r="C7" s="51" t="s">
        <v>177</v>
      </c>
      <c r="D7" s="151" t="s">
        <v>164</v>
      </c>
      <c r="E7" s="151" t="s">
        <v>63</v>
      </c>
      <c r="F7" s="134">
        <v>2.9</v>
      </c>
      <c r="G7" s="134">
        <v>2.4</v>
      </c>
      <c r="H7" s="96">
        <f t="shared" si="3"/>
        <v>2.65</v>
      </c>
      <c r="I7" s="67">
        <v>5.9</v>
      </c>
      <c r="J7" s="67">
        <v>6</v>
      </c>
      <c r="K7" s="96">
        <f t="shared" si="4"/>
        <v>5.95</v>
      </c>
      <c r="L7" s="69">
        <f t="shared" si="5"/>
        <v>4.3</v>
      </c>
      <c r="M7" s="67">
        <v>3</v>
      </c>
      <c r="N7" s="67">
        <v>3</v>
      </c>
      <c r="O7" s="69">
        <f t="shared" si="6"/>
        <v>7</v>
      </c>
      <c r="P7" s="67">
        <v>2.6</v>
      </c>
      <c r="Q7" s="67">
        <v>3.1</v>
      </c>
      <c r="R7" s="69">
        <f t="shared" si="7"/>
        <v>7.15</v>
      </c>
      <c r="S7" s="67"/>
      <c r="T7" s="54">
        <f t="shared" si="8"/>
        <v>18.450000000000003</v>
      </c>
      <c r="U7" s="67">
        <v>2.8</v>
      </c>
      <c r="V7" s="67">
        <v>2.3</v>
      </c>
      <c r="W7" s="96">
        <f t="shared" si="9"/>
        <v>2.55</v>
      </c>
      <c r="X7" s="67">
        <v>3.5</v>
      </c>
      <c r="Y7" s="67">
        <v>3.5</v>
      </c>
      <c r="Z7" s="96">
        <f t="shared" si="10"/>
        <v>3.5</v>
      </c>
      <c r="AA7" s="69">
        <f t="shared" si="11"/>
        <v>3.025</v>
      </c>
      <c r="AB7" s="67">
        <v>3.9</v>
      </c>
      <c r="AC7" s="67">
        <v>4</v>
      </c>
      <c r="AD7" s="69">
        <f t="shared" si="12"/>
        <v>6.05</v>
      </c>
      <c r="AE7" s="67">
        <v>4</v>
      </c>
      <c r="AF7" s="67">
        <v>4</v>
      </c>
      <c r="AG7" s="69">
        <f t="shared" si="13"/>
        <v>6</v>
      </c>
      <c r="AH7" s="67"/>
      <c r="AI7" s="54">
        <f t="shared" si="14"/>
        <v>15.075</v>
      </c>
      <c r="AJ7" s="67">
        <v>3.2</v>
      </c>
      <c r="AK7" s="67">
        <v>3.2</v>
      </c>
      <c r="AL7" s="96">
        <f t="shared" si="15"/>
        <v>3.2</v>
      </c>
      <c r="AM7" s="67">
        <v>4.3</v>
      </c>
      <c r="AN7" s="67">
        <v>4.3</v>
      </c>
      <c r="AO7" s="96">
        <f t="shared" si="16"/>
        <v>4.3</v>
      </c>
      <c r="AP7" s="69">
        <f t="shared" si="17"/>
        <v>3.75</v>
      </c>
      <c r="AQ7" s="67">
        <v>2.9</v>
      </c>
      <c r="AR7" s="67">
        <v>3</v>
      </c>
      <c r="AS7" s="69">
        <f t="shared" si="18"/>
        <v>7.05</v>
      </c>
      <c r="AT7" s="67">
        <v>3.2</v>
      </c>
      <c r="AU7" s="67">
        <v>3.1</v>
      </c>
      <c r="AV7" s="69">
        <f t="shared" si="19"/>
        <v>6.85</v>
      </c>
      <c r="AW7" s="67"/>
      <c r="AX7" s="54">
        <f t="shared" si="20"/>
        <v>17.65</v>
      </c>
      <c r="AY7" s="63">
        <f t="shared" si="21"/>
        <v>51.175</v>
      </c>
      <c r="AZ7" s="56">
        <f t="shared" si="1"/>
        <v>4</v>
      </c>
      <c r="BA7" s="57">
        <f t="shared" si="2"/>
        <v>14</v>
      </c>
    </row>
    <row r="8" spans="1:53" s="58" customFormat="1" ht="31.5" customHeight="1">
      <c r="A8" s="56">
        <f t="shared" si="0"/>
        <v>5</v>
      </c>
      <c r="B8" s="50">
        <v>9</v>
      </c>
      <c r="C8" s="51" t="s">
        <v>141</v>
      </c>
      <c r="D8" s="151" t="s">
        <v>78</v>
      </c>
      <c r="E8" s="151" t="s">
        <v>165</v>
      </c>
      <c r="F8" s="134">
        <v>3.5</v>
      </c>
      <c r="G8" s="134">
        <v>3.5</v>
      </c>
      <c r="H8" s="96">
        <f t="shared" si="3"/>
        <v>3.5</v>
      </c>
      <c r="I8" s="67">
        <v>7.2</v>
      </c>
      <c r="J8" s="67">
        <v>7.2</v>
      </c>
      <c r="K8" s="96">
        <f t="shared" si="4"/>
        <v>7.2</v>
      </c>
      <c r="L8" s="69">
        <f t="shared" si="5"/>
        <v>5.35</v>
      </c>
      <c r="M8" s="67">
        <v>3</v>
      </c>
      <c r="N8" s="67">
        <v>3</v>
      </c>
      <c r="O8" s="69">
        <f t="shared" si="6"/>
        <v>7</v>
      </c>
      <c r="P8" s="67">
        <v>3.8</v>
      </c>
      <c r="Q8" s="67">
        <v>3.8</v>
      </c>
      <c r="R8" s="69">
        <f t="shared" si="7"/>
        <v>6.2</v>
      </c>
      <c r="S8" s="67"/>
      <c r="T8" s="54">
        <f t="shared" si="8"/>
        <v>18.55</v>
      </c>
      <c r="U8" s="67">
        <v>3.8</v>
      </c>
      <c r="V8" s="67">
        <v>4.2</v>
      </c>
      <c r="W8" s="96">
        <f t="shared" si="9"/>
        <v>4</v>
      </c>
      <c r="X8" s="67">
        <v>4.2</v>
      </c>
      <c r="Y8" s="67">
        <v>4.2</v>
      </c>
      <c r="Z8" s="96">
        <f t="shared" si="10"/>
        <v>4.2</v>
      </c>
      <c r="AA8" s="69">
        <f t="shared" si="11"/>
        <v>4.1</v>
      </c>
      <c r="AB8" s="67">
        <v>3.5</v>
      </c>
      <c r="AC8" s="67">
        <v>3.5</v>
      </c>
      <c r="AD8" s="69">
        <f t="shared" si="12"/>
        <v>6.5</v>
      </c>
      <c r="AE8" s="67">
        <v>5</v>
      </c>
      <c r="AF8" s="67">
        <v>4.7</v>
      </c>
      <c r="AG8" s="69">
        <f t="shared" si="13"/>
        <v>5.15</v>
      </c>
      <c r="AH8" s="67"/>
      <c r="AI8" s="54">
        <f t="shared" si="14"/>
        <v>15.75</v>
      </c>
      <c r="AJ8" s="67">
        <v>3.3</v>
      </c>
      <c r="AK8" s="67">
        <v>3.5</v>
      </c>
      <c r="AL8" s="96">
        <f t="shared" si="15"/>
        <v>3.4</v>
      </c>
      <c r="AM8" s="67">
        <v>3.7</v>
      </c>
      <c r="AN8" s="67">
        <v>3.8</v>
      </c>
      <c r="AO8" s="96">
        <f t="shared" si="16"/>
        <v>3.75</v>
      </c>
      <c r="AP8" s="69">
        <f t="shared" si="17"/>
        <v>3.575</v>
      </c>
      <c r="AQ8" s="67">
        <v>3.3</v>
      </c>
      <c r="AR8" s="67">
        <v>3.1</v>
      </c>
      <c r="AS8" s="69">
        <f t="shared" si="18"/>
        <v>6.8</v>
      </c>
      <c r="AT8" s="67">
        <v>4</v>
      </c>
      <c r="AU8" s="67">
        <v>4.2</v>
      </c>
      <c r="AV8" s="69">
        <f t="shared" si="19"/>
        <v>5.9</v>
      </c>
      <c r="AW8" s="67"/>
      <c r="AX8" s="54">
        <f t="shared" si="20"/>
        <v>16.275</v>
      </c>
      <c r="AY8" s="63">
        <f t="shared" si="21"/>
        <v>50.575</v>
      </c>
      <c r="AZ8" s="56" t="s">
        <v>39</v>
      </c>
      <c r="BA8" s="57"/>
    </row>
    <row r="9" spans="1:53" s="58" customFormat="1" ht="31.5" customHeight="1">
      <c r="A9" s="56">
        <f t="shared" si="0"/>
        <v>6</v>
      </c>
      <c r="B9" s="50">
        <v>2</v>
      </c>
      <c r="C9" s="51" t="s">
        <v>138</v>
      </c>
      <c r="D9" s="149" t="s">
        <v>81</v>
      </c>
      <c r="E9" s="149" t="s">
        <v>151</v>
      </c>
      <c r="F9" s="134">
        <v>2.4</v>
      </c>
      <c r="G9" s="134">
        <v>2.4</v>
      </c>
      <c r="H9" s="96">
        <f t="shared" si="3"/>
        <v>2.4</v>
      </c>
      <c r="I9" s="67">
        <v>4.7</v>
      </c>
      <c r="J9" s="67">
        <v>4.5</v>
      </c>
      <c r="K9" s="96">
        <f t="shared" si="4"/>
        <v>4.6</v>
      </c>
      <c r="L9" s="69">
        <f t="shared" si="5"/>
        <v>3.5</v>
      </c>
      <c r="M9" s="67">
        <v>2.9</v>
      </c>
      <c r="N9" s="67">
        <v>2.9</v>
      </c>
      <c r="O9" s="69">
        <f t="shared" si="6"/>
        <v>7.1</v>
      </c>
      <c r="P9" s="67">
        <v>3.7</v>
      </c>
      <c r="Q9" s="67">
        <v>4</v>
      </c>
      <c r="R9" s="69">
        <f t="shared" si="7"/>
        <v>6.15</v>
      </c>
      <c r="S9" s="67"/>
      <c r="T9" s="54">
        <f t="shared" si="8"/>
        <v>16.75</v>
      </c>
      <c r="U9" s="67">
        <v>2.3</v>
      </c>
      <c r="V9" s="67">
        <v>1.9</v>
      </c>
      <c r="W9" s="96">
        <f t="shared" si="9"/>
        <v>2.0999999999999996</v>
      </c>
      <c r="X9" s="67">
        <v>3.8</v>
      </c>
      <c r="Y9" s="67">
        <v>4</v>
      </c>
      <c r="Z9" s="96">
        <f t="shared" si="10"/>
        <v>3.9</v>
      </c>
      <c r="AA9" s="69">
        <f t="shared" si="11"/>
        <v>3</v>
      </c>
      <c r="AB9" s="67">
        <v>3.4</v>
      </c>
      <c r="AC9" s="67">
        <v>3.5</v>
      </c>
      <c r="AD9" s="69">
        <f t="shared" si="12"/>
        <v>6.55</v>
      </c>
      <c r="AE9" s="67">
        <v>4.5</v>
      </c>
      <c r="AF9" s="67">
        <v>4.2</v>
      </c>
      <c r="AG9" s="69">
        <f t="shared" si="13"/>
        <v>5.65</v>
      </c>
      <c r="AH9" s="67">
        <v>0.2</v>
      </c>
      <c r="AI9" s="54">
        <f t="shared" si="14"/>
        <v>15.000000000000002</v>
      </c>
      <c r="AJ9" s="67">
        <v>2.8</v>
      </c>
      <c r="AK9" s="67">
        <v>2.8</v>
      </c>
      <c r="AL9" s="96">
        <f t="shared" si="15"/>
        <v>2.8</v>
      </c>
      <c r="AM9" s="67">
        <v>4.1</v>
      </c>
      <c r="AN9" s="67">
        <v>4.1</v>
      </c>
      <c r="AO9" s="96">
        <f t="shared" si="16"/>
        <v>4.1</v>
      </c>
      <c r="AP9" s="69">
        <f t="shared" si="17"/>
        <v>3.4499999999999997</v>
      </c>
      <c r="AQ9" s="67">
        <v>3.4</v>
      </c>
      <c r="AR9" s="67">
        <v>3.4</v>
      </c>
      <c r="AS9" s="69">
        <f t="shared" si="18"/>
        <v>6.6</v>
      </c>
      <c r="AT9" s="67">
        <v>4.3</v>
      </c>
      <c r="AU9" s="67">
        <v>4.8</v>
      </c>
      <c r="AV9" s="69">
        <f t="shared" si="19"/>
        <v>5.45</v>
      </c>
      <c r="AW9" s="67"/>
      <c r="AX9" s="54">
        <f t="shared" si="20"/>
        <v>15.5</v>
      </c>
      <c r="AY9" s="63">
        <f t="shared" si="21"/>
        <v>47.25</v>
      </c>
      <c r="AZ9" s="56">
        <f t="shared" si="1"/>
        <v>6</v>
      </c>
      <c r="BA9" s="57">
        <f t="shared" si="2"/>
        <v>12</v>
      </c>
    </row>
    <row r="10" spans="1:53" s="58" customFormat="1" ht="31.5" customHeight="1">
      <c r="A10" s="56">
        <f t="shared" si="0"/>
        <v>7</v>
      </c>
      <c r="B10" s="50">
        <v>4</v>
      </c>
      <c r="C10" s="51" t="s">
        <v>140</v>
      </c>
      <c r="D10" s="150" t="s">
        <v>77</v>
      </c>
      <c r="E10" s="149" t="s">
        <v>64</v>
      </c>
      <c r="F10" s="134">
        <v>2.1</v>
      </c>
      <c r="G10" s="134">
        <v>2.1</v>
      </c>
      <c r="H10" s="96">
        <f t="shared" si="3"/>
        <v>2.1</v>
      </c>
      <c r="I10" s="67">
        <v>4.2</v>
      </c>
      <c r="J10" s="67">
        <v>4</v>
      </c>
      <c r="K10" s="96">
        <f t="shared" si="4"/>
        <v>4.1</v>
      </c>
      <c r="L10" s="69">
        <f t="shared" si="5"/>
        <v>3.0999999999999996</v>
      </c>
      <c r="M10" s="67">
        <v>3.2</v>
      </c>
      <c r="N10" s="67">
        <v>3.3</v>
      </c>
      <c r="O10" s="69">
        <f t="shared" si="6"/>
        <v>6.75</v>
      </c>
      <c r="P10" s="67">
        <v>4.3</v>
      </c>
      <c r="Q10" s="67">
        <v>4.2</v>
      </c>
      <c r="R10" s="69">
        <f t="shared" si="7"/>
        <v>5.75</v>
      </c>
      <c r="S10" s="67"/>
      <c r="T10" s="54">
        <f t="shared" si="8"/>
        <v>15.6</v>
      </c>
      <c r="U10" s="67">
        <v>2.4</v>
      </c>
      <c r="V10" s="67">
        <v>2.4</v>
      </c>
      <c r="W10" s="96">
        <f t="shared" si="9"/>
        <v>2.4</v>
      </c>
      <c r="X10" s="67">
        <v>3.5</v>
      </c>
      <c r="Y10" s="67">
        <v>3.5</v>
      </c>
      <c r="Z10" s="96">
        <f t="shared" si="10"/>
        <v>3.5</v>
      </c>
      <c r="AA10" s="69">
        <f t="shared" si="11"/>
        <v>2.95</v>
      </c>
      <c r="AB10" s="67">
        <v>3.3</v>
      </c>
      <c r="AC10" s="67">
        <v>3.3</v>
      </c>
      <c r="AD10" s="69">
        <f t="shared" si="12"/>
        <v>6.7</v>
      </c>
      <c r="AE10" s="67">
        <v>4.8</v>
      </c>
      <c r="AF10" s="67">
        <v>4.5</v>
      </c>
      <c r="AG10" s="69">
        <f t="shared" si="13"/>
        <v>5.35</v>
      </c>
      <c r="AH10" s="67"/>
      <c r="AI10" s="54">
        <f t="shared" si="14"/>
        <v>15</v>
      </c>
      <c r="AJ10" s="67">
        <v>2.1</v>
      </c>
      <c r="AK10" s="67">
        <v>2.1</v>
      </c>
      <c r="AL10" s="96">
        <f t="shared" si="15"/>
        <v>2.1</v>
      </c>
      <c r="AM10" s="67">
        <v>3.8</v>
      </c>
      <c r="AN10" s="67">
        <v>3.6</v>
      </c>
      <c r="AO10" s="96">
        <f t="shared" si="16"/>
        <v>3.7</v>
      </c>
      <c r="AP10" s="69">
        <f t="shared" si="17"/>
        <v>2.9000000000000004</v>
      </c>
      <c r="AQ10" s="67">
        <v>3.2</v>
      </c>
      <c r="AR10" s="67">
        <v>3.1</v>
      </c>
      <c r="AS10" s="69">
        <f t="shared" si="18"/>
        <v>6.85</v>
      </c>
      <c r="AT10" s="67">
        <v>4.3</v>
      </c>
      <c r="AU10" s="67">
        <v>4.4</v>
      </c>
      <c r="AV10" s="69">
        <f t="shared" si="19"/>
        <v>5.65</v>
      </c>
      <c r="AW10" s="67"/>
      <c r="AX10" s="54">
        <f t="shared" si="20"/>
        <v>15.4</v>
      </c>
      <c r="AY10" s="63">
        <f t="shared" si="21"/>
        <v>46</v>
      </c>
      <c r="AZ10" s="56">
        <f t="shared" si="1"/>
        <v>7</v>
      </c>
      <c r="BA10" s="57">
        <f t="shared" si="2"/>
        <v>11</v>
      </c>
    </row>
    <row r="11" spans="1:53" s="58" customFormat="1" ht="31.5" customHeight="1">
      <c r="A11" s="56"/>
      <c r="B11" s="50"/>
      <c r="C11" s="51"/>
      <c r="D11" s="52"/>
      <c r="E11" s="53"/>
      <c r="F11" s="134"/>
      <c r="G11" s="134"/>
      <c r="H11" s="96"/>
      <c r="I11" s="67"/>
      <c r="J11" s="67"/>
      <c r="K11" s="96"/>
      <c r="L11" s="69"/>
      <c r="M11" s="67"/>
      <c r="N11" s="67"/>
      <c r="O11" s="69"/>
      <c r="P11" s="67"/>
      <c r="Q11" s="67"/>
      <c r="R11" s="69"/>
      <c r="S11" s="67"/>
      <c r="T11" s="54"/>
      <c r="U11" s="67"/>
      <c r="V11" s="67"/>
      <c r="W11" s="96"/>
      <c r="X11" s="67"/>
      <c r="Y11" s="67"/>
      <c r="Z11" s="96"/>
      <c r="AA11" s="69"/>
      <c r="AB11" s="67"/>
      <c r="AC11" s="67"/>
      <c r="AD11" s="69"/>
      <c r="AE11" s="67"/>
      <c r="AF11" s="67"/>
      <c r="AG11" s="69"/>
      <c r="AH11" s="67"/>
      <c r="AI11" s="54"/>
      <c r="AJ11" s="67"/>
      <c r="AK11" s="67"/>
      <c r="AL11" s="96"/>
      <c r="AM11" s="67"/>
      <c r="AN11" s="67"/>
      <c r="AO11" s="96"/>
      <c r="AP11" s="69"/>
      <c r="AQ11" s="67"/>
      <c r="AR11" s="67"/>
      <c r="AS11" s="69"/>
      <c r="AT11" s="67"/>
      <c r="AU11" s="67"/>
      <c r="AV11" s="69"/>
      <c r="AW11" s="67"/>
      <c r="AX11" s="54"/>
      <c r="AY11" s="63"/>
      <c r="AZ11" s="56"/>
      <c r="BA11" s="57"/>
    </row>
    <row r="12" spans="1:53" s="58" customFormat="1" ht="31.5" customHeight="1">
      <c r="A12" s="56"/>
      <c r="B12" s="50"/>
      <c r="C12" s="51"/>
      <c r="D12" s="52"/>
      <c r="E12" s="53"/>
      <c r="F12" s="134"/>
      <c r="G12" s="134"/>
      <c r="H12" s="96"/>
      <c r="I12" s="67"/>
      <c r="J12" s="67"/>
      <c r="K12" s="96"/>
      <c r="L12" s="69"/>
      <c r="M12" s="67"/>
      <c r="N12" s="67"/>
      <c r="O12" s="69"/>
      <c r="P12" s="67"/>
      <c r="Q12" s="67"/>
      <c r="R12" s="69"/>
      <c r="S12" s="67"/>
      <c r="T12" s="54"/>
      <c r="U12" s="67"/>
      <c r="V12" s="67"/>
      <c r="W12" s="96"/>
      <c r="X12" s="67"/>
      <c r="Y12" s="67"/>
      <c r="Z12" s="96"/>
      <c r="AA12" s="69"/>
      <c r="AB12" s="67"/>
      <c r="AC12" s="67"/>
      <c r="AD12" s="69"/>
      <c r="AE12" s="67"/>
      <c r="AF12" s="67"/>
      <c r="AG12" s="69"/>
      <c r="AH12" s="67"/>
      <c r="AI12" s="54"/>
      <c r="AJ12" s="67"/>
      <c r="AK12" s="67"/>
      <c r="AL12" s="96"/>
      <c r="AM12" s="67"/>
      <c r="AN12" s="67"/>
      <c r="AO12" s="96"/>
      <c r="AP12" s="69"/>
      <c r="AQ12" s="67"/>
      <c r="AR12" s="67"/>
      <c r="AS12" s="69"/>
      <c r="AT12" s="67"/>
      <c r="AU12" s="67"/>
      <c r="AV12" s="69"/>
      <c r="AW12" s="67"/>
      <c r="AX12" s="54"/>
      <c r="AY12" s="63"/>
      <c r="AZ12" s="56"/>
      <c r="BA12" s="57"/>
    </row>
    <row r="13" spans="1:53" s="58" customFormat="1" ht="31.5" customHeight="1">
      <c r="A13" s="56"/>
      <c r="B13" s="50"/>
      <c r="C13" s="51"/>
      <c r="D13" s="52"/>
      <c r="E13" s="53"/>
      <c r="F13" s="134"/>
      <c r="G13" s="134"/>
      <c r="H13" s="96"/>
      <c r="I13" s="67"/>
      <c r="J13" s="67"/>
      <c r="K13" s="96"/>
      <c r="L13" s="69"/>
      <c r="M13" s="67"/>
      <c r="N13" s="67"/>
      <c r="O13" s="69"/>
      <c r="P13" s="67"/>
      <c r="Q13" s="67"/>
      <c r="R13" s="69"/>
      <c r="S13" s="67"/>
      <c r="T13" s="54"/>
      <c r="U13" s="67"/>
      <c r="V13" s="67"/>
      <c r="W13" s="96"/>
      <c r="X13" s="67"/>
      <c r="Y13" s="67"/>
      <c r="Z13" s="96"/>
      <c r="AA13" s="69"/>
      <c r="AB13" s="67"/>
      <c r="AC13" s="67"/>
      <c r="AD13" s="69"/>
      <c r="AE13" s="67"/>
      <c r="AF13" s="67"/>
      <c r="AG13" s="69"/>
      <c r="AH13" s="67"/>
      <c r="AI13" s="54"/>
      <c r="AJ13" s="67"/>
      <c r="AK13" s="67"/>
      <c r="AL13" s="96"/>
      <c r="AM13" s="67"/>
      <c r="AN13" s="67"/>
      <c r="AO13" s="96"/>
      <c r="AP13" s="69"/>
      <c r="AQ13" s="67"/>
      <c r="AR13" s="67"/>
      <c r="AS13" s="69"/>
      <c r="AT13" s="67"/>
      <c r="AU13" s="67"/>
      <c r="AV13" s="69"/>
      <c r="AW13" s="67"/>
      <c r="AX13" s="54"/>
      <c r="AY13" s="63"/>
      <c r="AZ13" s="56"/>
      <c r="BA13" s="57"/>
    </row>
    <row r="14" spans="1:53" s="58" customFormat="1" ht="31.5" customHeight="1">
      <c r="A14" s="56"/>
      <c r="B14" s="50"/>
      <c r="C14" s="51"/>
      <c r="D14" s="52"/>
      <c r="E14" s="53"/>
      <c r="F14" s="134"/>
      <c r="G14" s="134"/>
      <c r="H14" s="96"/>
      <c r="I14" s="67"/>
      <c r="J14" s="67"/>
      <c r="K14" s="96"/>
      <c r="L14" s="69"/>
      <c r="M14" s="67"/>
      <c r="N14" s="67"/>
      <c r="O14" s="69"/>
      <c r="P14" s="67"/>
      <c r="Q14" s="67"/>
      <c r="R14" s="69"/>
      <c r="S14" s="67"/>
      <c r="T14" s="54"/>
      <c r="U14" s="67"/>
      <c r="V14" s="67"/>
      <c r="W14" s="96"/>
      <c r="X14" s="67"/>
      <c r="Y14" s="67"/>
      <c r="Z14" s="96"/>
      <c r="AA14" s="69"/>
      <c r="AB14" s="67"/>
      <c r="AC14" s="67"/>
      <c r="AD14" s="69"/>
      <c r="AE14" s="67"/>
      <c r="AF14" s="67"/>
      <c r="AG14" s="69"/>
      <c r="AH14" s="67"/>
      <c r="AI14" s="54"/>
      <c r="AJ14" s="67"/>
      <c r="AK14" s="67"/>
      <c r="AL14" s="96"/>
      <c r="AM14" s="67"/>
      <c r="AN14" s="67"/>
      <c r="AO14" s="96"/>
      <c r="AP14" s="69"/>
      <c r="AQ14" s="67"/>
      <c r="AR14" s="67"/>
      <c r="AS14" s="69"/>
      <c r="AT14" s="67"/>
      <c r="AU14" s="67"/>
      <c r="AV14" s="69"/>
      <c r="AW14" s="67"/>
      <c r="AX14" s="54"/>
      <c r="AY14" s="63"/>
      <c r="AZ14" s="56"/>
      <c r="BA14" s="57"/>
    </row>
    <row r="15" spans="1:53" s="58" customFormat="1" ht="31.5" customHeight="1">
      <c r="A15" s="56"/>
      <c r="B15" s="50"/>
      <c r="C15" s="51"/>
      <c r="D15" s="52"/>
      <c r="E15" s="53"/>
      <c r="F15" s="134"/>
      <c r="G15" s="134"/>
      <c r="H15" s="96"/>
      <c r="I15" s="67"/>
      <c r="J15" s="67"/>
      <c r="K15" s="96"/>
      <c r="L15" s="69"/>
      <c r="M15" s="67"/>
      <c r="N15" s="67"/>
      <c r="O15" s="69"/>
      <c r="P15" s="67"/>
      <c r="Q15" s="67"/>
      <c r="R15" s="69"/>
      <c r="S15" s="67"/>
      <c r="T15" s="54"/>
      <c r="U15" s="67"/>
      <c r="V15" s="67"/>
      <c r="W15" s="96"/>
      <c r="X15" s="67"/>
      <c r="Y15" s="67"/>
      <c r="Z15" s="96"/>
      <c r="AA15" s="69"/>
      <c r="AB15" s="67"/>
      <c r="AC15" s="67"/>
      <c r="AD15" s="69"/>
      <c r="AE15" s="67"/>
      <c r="AF15" s="67"/>
      <c r="AG15" s="69"/>
      <c r="AH15" s="67"/>
      <c r="AI15" s="54"/>
      <c r="AJ15" s="67"/>
      <c r="AK15" s="67"/>
      <c r="AL15" s="96"/>
      <c r="AM15" s="67"/>
      <c r="AN15" s="67"/>
      <c r="AO15" s="96"/>
      <c r="AP15" s="69"/>
      <c r="AQ15" s="67"/>
      <c r="AR15" s="67"/>
      <c r="AS15" s="69"/>
      <c r="AT15" s="67"/>
      <c r="AU15" s="67"/>
      <c r="AV15" s="69"/>
      <c r="AW15" s="67"/>
      <c r="AX15" s="54"/>
      <c r="AY15" s="63"/>
      <c r="AZ15" s="56"/>
      <c r="BA15" s="57"/>
    </row>
    <row r="16" spans="1:53" s="58" customFormat="1" ht="31.5" customHeight="1">
      <c r="A16" s="56"/>
      <c r="B16" s="50"/>
      <c r="C16" s="51"/>
      <c r="D16" s="52"/>
      <c r="E16" s="53"/>
      <c r="F16" s="134"/>
      <c r="G16" s="134"/>
      <c r="H16" s="96"/>
      <c r="I16" s="67"/>
      <c r="J16" s="67"/>
      <c r="K16" s="96"/>
      <c r="L16" s="69"/>
      <c r="M16" s="67"/>
      <c r="N16" s="67"/>
      <c r="O16" s="69"/>
      <c r="P16" s="67"/>
      <c r="Q16" s="67"/>
      <c r="R16" s="69"/>
      <c r="S16" s="67"/>
      <c r="T16" s="54"/>
      <c r="U16" s="67"/>
      <c r="V16" s="67"/>
      <c r="W16" s="96"/>
      <c r="X16" s="67"/>
      <c r="Y16" s="67"/>
      <c r="Z16" s="96"/>
      <c r="AA16" s="69"/>
      <c r="AB16" s="67"/>
      <c r="AC16" s="67"/>
      <c r="AD16" s="69"/>
      <c r="AE16" s="67"/>
      <c r="AF16" s="67"/>
      <c r="AG16" s="69"/>
      <c r="AH16" s="67"/>
      <c r="AI16" s="54"/>
      <c r="AJ16" s="67"/>
      <c r="AK16" s="67"/>
      <c r="AL16" s="96"/>
      <c r="AM16" s="67"/>
      <c r="AN16" s="67"/>
      <c r="AO16" s="96"/>
      <c r="AP16" s="69"/>
      <c r="AQ16" s="67"/>
      <c r="AR16" s="67"/>
      <c r="AS16" s="69"/>
      <c r="AT16" s="67"/>
      <c r="AU16" s="67"/>
      <c r="AV16" s="69"/>
      <c r="AW16" s="67"/>
      <c r="AX16" s="54"/>
      <c r="AY16" s="63"/>
      <c r="AZ16" s="56"/>
      <c r="BA16" s="57"/>
    </row>
    <row r="17" ht="19.5" customHeight="1">
      <c r="AY17" s="3"/>
    </row>
    <row r="18" ht="19.5" customHeight="1">
      <c r="AY18" s="3"/>
    </row>
    <row r="19" ht="19.5" customHeight="1">
      <c r="AY19" s="3"/>
    </row>
    <row r="20" ht="19.5" customHeight="1">
      <c r="AY20" s="3"/>
    </row>
    <row r="21" ht="19.5" customHeight="1">
      <c r="AY21" s="3"/>
    </row>
    <row r="22" ht="19.5" customHeight="1">
      <c r="AY22" s="3"/>
    </row>
    <row r="23" ht="19.5" customHeight="1">
      <c r="AY23" s="3"/>
    </row>
    <row r="24" ht="19.5" customHeight="1">
      <c r="AY24" s="3"/>
    </row>
    <row r="25" ht="19.5" customHeight="1">
      <c r="AY25" s="3"/>
    </row>
    <row r="26" ht="19.5" customHeight="1">
      <c r="AY26" s="3"/>
    </row>
    <row r="27" ht="19.5" customHeight="1">
      <c r="AY27" s="3"/>
    </row>
    <row r="28" ht="19.5" customHeight="1">
      <c r="AY28" s="3"/>
    </row>
    <row r="29" ht="19.5" customHeight="1">
      <c r="AY29" s="3"/>
    </row>
    <row r="30" ht="19.5" customHeight="1">
      <c r="AY30" s="3"/>
    </row>
    <row r="31" ht="19.5" customHeight="1">
      <c r="AY31" s="3"/>
    </row>
    <row r="32" ht="19.5" customHeight="1">
      <c r="AY32" s="3"/>
    </row>
    <row r="33" ht="19.5" customHeight="1">
      <c r="AY33" s="3"/>
    </row>
    <row r="34" ht="19.5" customHeight="1">
      <c r="AY34" s="3"/>
    </row>
    <row r="35" ht="19.5" customHeight="1">
      <c r="AY35" s="3"/>
    </row>
    <row r="36" ht="19.5" customHeight="1">
      <c r="AY36" s="3"/>
    </row>
    <row r="37" ht="19.5" customHeight="1">
      <c r="AY37" s="3"/>
    </row>
    <row r="38" ht="19.5" customHeight="1">
      <c r="AY38" s="3"/>
    </row>
    <row r="39" ht="19.5" customHeight="1">
      <c r="AY39" s="3"/>
    </row>
    <row r="40" ht="19.5" customHeight="1">
      <c r="AY40" s="3"/>
    </row>
    <row r="41" ht="19.5" customHeight="1">
      <c r="AY41" s="3"/>
    </row>
    <row r="42" ht="19.5" customHeight="1">
      <c r="AY42" s="3"/>
    </row>
    <row r="43" ht="19.5" customHeight="1">
      <c r="AY43" s="3"/>
    </row>
    <row r="44" ht="19.5" customHeight="1">
      <c r="AY44" s="3"/>
    </row>
    <row r="45" ht="19.5" customHeight="1">
      <c r="AY45" s="3"/>
    </row>
    <row r="46" ht="19.5" customHeight="1">
      <c r="AY46" s="3"/>
    </row>
    <row r="47" ht="19.5" customHeight="1">
      <c r="AY47" s="3"/>
    </row>
    <row r="48" ht="19.5" customHeight="1">
      <c r="AY48" s="3"/>
    </row>
    <row r="49" ht="19.5" customHeight="1">
      <c r="AY49" s="3"/>
    </row>
    <row r="50" ht="19.5" customHeight="1">
      <c r="AY50" s="3"/>
    </row>
    <row r="51" ht="19.5" customHeight="1">
      <c r="AY51" s="3"/>
    </row>
    <row r="52" ht="19.5" customHeight="1">
      <c r="AY52" s="3"/>
    </row>
    <row r="53" ht="19.5" customHeight="1">
      <c r="AY53" s="3"/>
    </row>
    <row r="54" ht="19.5" customHeight="1">
      <c r="AY54" s="3"/>
    </row>
    <row r="55" ht="19.5" customHeight="1">
      <c r="AY55" s="3"/>
    </row>
    <row r="56" ht="19.5" customHeight="1">
      <c r="AY56" s="3"/>
    </row>
    <row r="57" ht="19.5" customHeight="1">
      <c r="AY57" s="3"/>
    </row>
    <row r="58" ht="19.5" customHeight="1">
      <c r="AY58" s="3"/>
    </row>
    <row r="59" ht="19.5" customHeight="1">
      <c r="AY59" s="3"/>
    </row>
    <row r="60" ht="19.5" customHeight="1">
      <c r="AY60" s="3"/>
    </row>
    <row r="61" ht="19.5" customHeight="1">
      <c r="AY61" s="3"/>
    </row>
    <row r="62" ht="19.5" customHeight="1">
      <c r="AY62" s="3"/>
    </row>
    <row r="63" ht="19.5" customHeight="1">
      <c r="AY63" s="3"/>
    </row>
    <row r="64" ht="19.5" customHeight="1">
      <c r="AY64" s="3"/>
    </row>
    <row r="65" ht="19.5" customHeight="1">
      <c r="AY65" s="3"/>
    </row>
    <row r="66" ht="19.5" customHeight="1">
      <c r="AY66" s="3"/>
    </row>
    <row r="67" ht="19.5" customHeight="1">
      <c r="AY67" s="3"/>
    </row>
    <row r="68" ht="19.5" customHeight="1">
      <c r="AY68" s="3"/>
    </row>
    <row r="69" ht="19.5" customHeight="1">
      <c r="AY69" s="3"/>
    </row>
    <row r="70" ht="19.5" customHeight="1">
      <c r="AY70" s="3"/>
    </row>
    <row r="71" ht="19.5" customHeight="1">
      <c r="AY71" s="3"/>
    </row>
    <row r="72" ht="19.5" customHeight="1">
      <c r="AY72" s="3"/>
    </row>
    <row r="73" ht="19.5" customHeight="1">
      <c r="AY73" s="3"/>
    </row>
    <row r="74" ht="19.5" customHeight="1">
      <c r="AY74" s="3"/>
    </row>
    <row r="75" ht="19.5" customHeight="1">
      <c r="AY75" s="3"/>
    </row>
    <row r="76" ht="19.5" customHeight="1">
      <c r="AY76" s="3"/>
    </row>
    <row r="77" ht="19.5" customHeight="1">
      <c r="AY77" s="3"/>
    </row>
    <row r="78" ht="19.5" customHeight="1">
      <c r="AY78" s="3"/>
    </row>
    <row r="79" ht="19.5" customHeight="1">
      <c r="AY79" s="3"/>
    </row>
    <row r="80" ht="19.5" customHeight="1">
      <c r="AY80" s="3"/>
    </row>
    <row r="81" ht="19.5" customHeight="1">
      <c r="AY81" s="3"/>
    </row>
    <row r="82" ht="19.5" customHeight="1">
      <c r="AY82" s="3"/>
    </row>
    <row r="83" ht="19.5" customHeight="1">
      <c r="AY83" s="3"/>
    </row>
    <row r="84" ht="19.5" customHeight="1">
      <c r="AY84" s="3"/>
    </row>
    <row r="85" ht="19.5" customHeight="1">
      <c r="AY85" s="3"/>
    </row>
    <row r="86" ht="19.5" customHeight="1">
      <c r="AY86" s="3"/>
    </row>
    <row r="87" ht="19.5" customHeight="1">
      <c r="AY87" s="3"/>
    </row>
    <row r="88" ht="19.5" customHeight="1">
      <c r="AY88" s="3"/>
    </row>
    <row r="89" ht="19.5" customHeight="1">
      <c r="AY89" s="3"/>
    </row>
    <row r="90" ht="19.5" customHeight="1">
      <c r="AY90" s="3"/>
    </row>
    <row r="91" ht="19.5" customHeight="1">
      <c r="AY91" s="3"/>
    </row>
    <row r="92" ht="19.5" customHeight="1">
      <c r="AY92" s="3"/>
    </row>
    <row r="93" ht="19.5" customHeight="1">
      <c r="AY93" s="3"/>
    </row>
    <row r="94" ht="19.5" customHeight="1">
      <c r="AY94" s="3"/>
    </row>
    <row r="95" ht="19.5" customHeight="1">
      <c r="AY95" s="3"/>
    </row>
    <row r="96" ht="19.5" customHeight="1">
      <c r="AY96" s="3"/>
    </row>
    <row r="97" ht="19.5" customHeight="1">
      <c r="AY97" s="3"/>
    </row>
    <row r="98" ht="19.5" customHeight="1">
      <c r="AY98" s="3"/>
    </row>
    <row r="99" ht="19.5" customHeight="1">
      <c r="AY99" s="3"/>
    </row>
    <row r="100" ht="19.5" customHeight="1">
      <c r="AY100" s="3"/>
    </row>
    <row r="101" ht="19.5" customHeight="1">
      <c r="AY101" s="3"/>
    </row>
    <row r="102" ht="19.5" customHeight="1">
      <c r="AY102" s="3"/>
    </row>
    <row r="103" ht="19.5" customHeight="1">
      <c r="AY103" s="3"/>
    </row>
    <row r="104" ht="19.5" customHeight="1">
      <c r="AY104" s="3"/>
    </row>
    <row r="105" ht="19.5" customHeight="1">
      <c r="AY105" s="3"/>
    </row>
    <row r="106" ht="19.5" customHeight="1">
      <c r="AY106" s="3"/>
    </row>
    <row r="107" ht="19.5" customHeight="1">
      <c r="AY107" s="3"/>
    </row>
    <row r="108" ht="19.5" customHeight="1">
      <c r="AY108" s="3"/>
    </row>
    <row r="109" ht="19.5" customHeight="1">
      <c r="AY109" s="3"/>
    </row>
    <row r="110" ht="19.5" customHeight="1">
      <c r="AY110" s="3"/>
    </row>
    <row r="111" ht="19.5" customHeight="1">
      <c r="AY111" s="3"/>
    </row>
    <row r="112" ht="19.5" customHeight="1">
      <c r="AY112" s="3"/>
    </row>
    <row r="113" ht="19.5" customHeight="1">
      <c r="AY113" s="3"/>
    </row>
    <row r="114" ht="19.5" customHeight="1">
      <c r="AY114" s="3"/>
    </row>
    <row r="115" ht="19.5" customHeight="1">
      <c r="AY115" s="3"/>
    </row>
    <row r="116" ht="19.5" customHeight="1">
      <c r="AY116" s="3"/>
    </row>
    <row r="117" ht="19.5" customHeight="1">
      <c r="AY117" s="3"/>
    </row>
    <row r="118" ht="19.5" customHeight="1">
      <c r="AY118" s="3"/>
    </row>
    <row r="119" ht="19.5" customHeight="1">
      <c r="AY119" s="3"/>
    </row>
    <row r="120" ht="19.5" customHeight="1">
      <c r="AY120" s="3"/>
    </row>
    <row r="121" ht="19.5" customHeight="1">
      <c r="AY121" s="3"/>
    </row>
    <row r="122" ht="19.5" customHeight="1">
      <c r="AY122" s="3"/>
    </row>
    <row r="123" ht="19.5" customHeight="1">
      <c r="AY123" s="3"/>
    </row>
    <row r="124" ht="19.5" customHeight="1">
      <c r="AY124" s="3"/>
    </row>
    <row r="125" ht="19.5" customHeight="1">
      <c r="AY125" s="3"/>
    </row>
    <row r="126" ht="19.5" customHeight="1">
      <c r="AY126" s="3"/>
    </row>
    <row r="127" ht="19.5" customHeight="1">
      <c r="AY127" s="3"/>
    </row>
    <row r="128" ht="19.5" customHeight="1">
      <c r="AY128" s="3"/>
    </row>
    <row r="129" ht="19.5" customHeight="1">
      <c r="AY129" s="3"/>
    </row>
    <row r="130" ht="19.5" customHeight="1">
      <c r="AY130" s="3"/>
    </row>
    <row r="131" ht="19.5" customHeight="1">
      <c r="AY131" s="3"/>
    </row>
    <row r="132" ht="19.5" customHeight="1">
      <c r="AY132" s="3"/>
    </row>
    <row r="133" ht="19.5" customHeight="1">
      <c r="AY133" s="3"/>
    </row>
    <row r="134" ht="19.5" customHeight="1">
      <c r="AY134" s="3"/>
    </row>
    <row r="135" ht="19.5" customHeight="1">
      <c r="AY135" s="3"/>
    </row>
    <row r="136" ht="19.5" customHeight="1">
      <c r="AY136" s="3"/>
    </row>
    <row r="137" ht="19.5" customHeight="1">
      <c r="AY137" s="3"/>
    </row>
    <row r="138" ht="19.5" customHeight="1">
      <c r="AY138" s="3"/>
    </row>
    <row r="139" ht="19.5" customHeight="1">
      <c r="AY139" s="3"/>
    </row>
    <row r="140" ht="19.5" customHeight="1">
      <c r="AY140" s="3"/>
    </row>
    <row r="141" ht="19.5" customHeight="1">
      <c r="AY141" s="3"/>
    </row>
    <row r="142" ht="19.5" customHeight="1">
      <c r="AY142" s="3"/>
    </row>
    <row r="143" ht="19.5" customHeight="1">
      <c r="AY143" s="3"/>
    </row>
    <row r="144" ht="19.5" customHeight="1">
      <c r="AY144" s="3"/>
    </row>
    <row r="145" ht="19.5" customHeight="1">
      <c r="AY145" s="3"/>
    </row>
    <row r="146" ht="19.5" customHeight="1">
      <c r="AY146" s="3"/>
    </row>
    <row r="147" ht="19.5" customHeight="1">
      <c r="AY147" s="3"/>
    </row>
    <row r="148" ht="19.5" customHeight="1">
      <c r="AY148" s="3"/>
    </row>
    <row r="149" ht="19.5" customHeight="1">
      <c r="AY149" s="3"/>
    </row>
    <row r="150" ht="19.5" customHeight="1">
      <c r="AY150" s="3"/>
    </row>
    <row r="151" ht="19.5" customHeight="1">
      <c r="AY151" s="3"/>
    </row>
    <row r="152" ht="19.5" customHeight="1">
      <c r="AY152" s="3"/>
    </row>
    <row r="153" ht="19.5" customHeight="1">
      <c r="AY153" s="3"/>
    </row>
    <row r="154" ht="19.5" customHeight="1">
      <c r="AY154" s="3"/>
    </row>
    <row r="155" ht="19.5" customHeight="1">
      <c r="AY155" s="3"/>
    </row>
    <row r="156" ht="19.5" customHeight="1">
      <c r="AY156" s="3"/>
    </row>
    <row r="157" ht="19.5" customHeight="1">
      <c r="AY157" s="3"/>
    </row>
    <row r="158" ht="19.5" customHeight="1">
      <c r="AY158" s="3"/>
    </row>
    <row r="159" ht="19.5" customHeight="1">
      <c r="AY159" s="3"/>
    </row>
    <row r="160" ht="19.5" customHeight="1">
      <c r="AY160" s="3"/>
    </row>
    <row r="161" ht="19.5" customHeight="1">
      <c r="AY161" s="3"/>
    </row>
    <row r="162" ht="19.5" customHeight="1">
      <c r="AY162" s="3"/>
    </row>
    <row r="163" ht="19.5" customHeight="1">
      <c r="AY163" s="3"/>
    </row>
    <row r="164" ht="19.5" customHeight="1">
      <c r="AY164" s="3"/>
    </row>
    <row r="165" ht="19.5" customHeight="1">
      <c r="AY165" s="3"/>
    </row>
    <row r="166" ht="19.5" customHeight="1">
      <c r="AY166" s="3"/>
    </row>
    <row r="167" ht="19.5" customHeight="1">
      <c r="AY167" s="3"/>
    </row>
    <row r="168" ht="19.5" customHeight="1">
      <c r="AY168" s="3"/>
    </row>
  </sheetData>
  <sheetProtection/>
  <mergeCells count="4">
    <mergeCell ref="B1:E1"/>
    <mergeCell ref="F2:T2"/>
    <mergeCell ref="AJ2:AX2"/>
    <mergeCell ref="U2:AI2"/>
  </mergeCells>
  <printOptions verticalCentered="1"/>
  <pageMargins left="0.49" right="0.49" top="1.09" bottom="1.0236220472440944" header="0.48" footer="0.5118110236220472"/>
  <pageSetup fitToHeight="0" fitToWidth="1" horizontalDpi="300" verticalDpi="300" orientation="landscape" paperSize="9" scale="62" r:id="rId4"/>
  <headerFooter alignWithMargins="0">
    <oddHeader>&amp;L&amp;O&amp;C&amp;"Arial,Fett"&amp;20WERTUNGEN - RHYTHMISCHE GYMNASTIK  - NACHWUCHS&amp;R&amp;O</oddHeader>
    <oddFooter>&amp;L&amp;20Internationales ASVÖ-Turnier
"Attila Pinter"&amp;R&amp;20Innsbruck, 5. März 2011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65"/>
  <sheetViews>
    <sheetView zoomScale="80" zoomScaleNormal="80" zoomScalePageLayoutView="0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L21" sqref="L21"/>
    </sheetView>
  </sheetViews>
  <sheetFormatPr defaultColWidth="11.57421875" defaultRowHeight="19.5" customHeight="1"/>
  <cols>
    <col min="1" max="1" width="10.421875" style="21" bestFit="1" customWidth="1"/>
    <col min="2" max="2" width="10.421875" style="20" hidden="1" customWidth="1"/>
    <col min="3" max="3" width="23.8515625" style="79" bestFit="1" customWidth="1"/>
    <col min="4" max="4" width="15.8515625" style="21" hidden="1" customWidth="1"/>
    <col min="5" max="5" width="15.140625" style="21" customWidth="1"/>
    <col min="6" max="7" width="6.7109375" style="135" hidden="1" customWidth="1"/>
    <col min="8" max="8" width="6.7109375" style="22" customWidth="1"/>
    <col min="9" max="10" width="6.7109375" style="36" hidden="1" customWidth="1"/>
    <col min="11" max="11" width="6.7109375" style="22" customWidth="1"/>
    <col min="12" max="12" width="10.421875" style="35" bestFit="1" customWidth="1"/>
    <col min="13" max="14" width="6.28125" style="22" hidden="1" customWidth="1"/>
    <col min="15" max="15" width="7.8515625" style="35" customWidth="1"/>
    <col min="16" max="17" width="6.140625" style="36" hidden="1" customWidth="1"/>
    <col min="18" max="18" width="8.8515625" style="35" bestFit="1" customWidth="1"/>
    <col min="19" max="19" width="6.28125" style="36" customWidth="1"/>
    <col min="20" max="20" width="8.7109375" style="35" customWidth="1"/>
    <col min="21" max="22" width="5.28125" style="36" hidden="1" customWidth="1"/>
    <col min="23" max="23" width="5.421875" style="22" customWidth="1"/>
    <col min="24" max="25" width="5.421875" style="36" hidden="1" customWidth="1"/>
    <col min="26" max="26" width="5.421875" style="22" customWidth="1"/>
    <col min="27" max="27" width="10.421875" style="35" bestFit="1" customWidth="1"/>
    <col min="28" max="29" width="5.7109375" style="36" hidden="1" customWidth="1"/>
    <col min="30" max="30" width="8.421875" style="35" bestFit="1" customWidth="1"/>
    <col min="31" max="32" width="5.00390625" style="35" hidden="1" customWidth="1"/>
    <col min="33" max="33" width="8.8515625" style="35" bestFit="1" customWidth="1"/>
    <col min="34" max="34" width="5.7109375" style="36" hidden="1" customWidth="1"/>
    <col min="35" max="35" width="8.7109375" style="35" customWidth="1"/>
    <col min="36" max="37" width="5.57421875" style="36" hidden="1" customWidth="1"/>
    <col min="38" max="38" width="5.421875" style="22" customWidth="1"/>
    <col min="39" max="40" width="5.421875" style="36" hidden="1" customWidth="1"/>
    <col min="41" max="41" width="5.421875" style="22" customWidth="1"/>
    <col min="42" max="42" width="10.421875" style="35" bestFit="1" customWidth="1"/>
    <col min="43" max="44" width="5.140625" style="35" hidden="1" customWidth="1"/>
    <col min="45" max="45" width="8.421875" style="35" bestFit="1" customWidth="1"/>
    <col min="46" max="47" width="5.140625" style="35" hidden="1" customWidth="1"/>
    <col min="48" max="48" width="8.8515625" style="35" bestFit="1" customWidth="1"/>
    <col min="49" max="49" width="5.7109375" style="36" hidden="1" customWidth="1"/>
    <col min="50" max="50" width="10.28125" style="35" bestFit="1" customWidth="1"/>
    <col min="51" max="51" width="13.140625" style="21" bestFit="1" customWidth="1"/>
    <col min="52" max="52" width="10.28125" style="21" customWidth="1"/>
    <col min="53" max="53" width="13.00390625" style="21" hidden="1" customWidth="1"/>
    <col min="54" max="16384" width="11.57421875" style="20" customWidth="1"/>
  </cols>
  <sheetData>
    <row r="1" spans="1:53" s="12" customFormat="1" ht="19.5" customHeight="1">
      <c r="A1" s="13"/>
      <c r="B1" s="4" t="s">
        <v>0</v>
      </c>
      <c r="C1" s="117"/>
      <c r="D1" s="5"/>
      <c r="E1" s="6"/>
      <c r="F1" s="31"/>
      <c r="G1" s="31"/>
      <c r="H1" s="23" t="s">
        <v>1</v>
      </c>
      <c r="I1" s="31"/>
      <c r="J1" s="31"/>
      <c r="K1" s="8"/>
      <c r="L1" s="30"/>
      <c r="M1" s="8"/>
      <c r="N1" s="8"/>
      <c r="O1" s="30"/>
      <c r="P1" s="31"/>
      <c r="Q1" s="31"/>
      <c r="R1" s="30"/>
      <c r="S1" s="31"/>
      <c r="T1" s="32"/>
      <c r="U1" s="144"/>
      <c r="V1" s="144"/>
      <c r="W1" s="9"/>
      <c r="X1" s="130"/>
      <c r="Y1" s="130"/>
      <c r="Z1" s="9"/>
      <c r="AA1" s="30"/>
      <c r="AB1" s="31"/>
      <c r="AC1" s="31"/>
      <c r="AD1" s="30"/>
      <c r="AE1" s="33"/>
      <c r="AF1" s="33"/>
      <c r="AG1" s="30"/>
      <c r="AH1" s="31"/>
      <c r="AI1" s="33"/>
      <c r="AJ1" s="130"/>
      <c r="AK1" s="130"/>
      <c r="AL1" s="9"/>
      <c r="AM1" s="130"/>
      <c r="AN1" s="130"/>
      <c r="AO1" s="9"/>
      <c r="AP1" s="33"/>
      <c r="AQ1" s="30"/>
      <c r="AR1" s="30"/>
      <c r="AS1" s="30"/>
      <c r="AT1" s="30"/>
      <c r="AU1" s="30"/>
      <c r="AV1" s="30"/>
      <c r="AW1" s="31"/>
      <c r="AX1" s="33"/>
      <c r="AY1" s="28" t="s">
        <v>2</v>
      </c>
      <c r="AZ1" s="13"/>
      <c r="BA1" s="13" t="s">
        <v>11</v>
      </c>
    </row>
    <row r="2" spans="1:53" s="3" customFormat="1" ht="19.5" customHeight="1">
      <c r="A2" s="46" t="s">
        <v>9</v>
      </c>
      <c r="B2" s="26" t="s">
        <v>28</v>
      </c>
      <c r="C2" s="118" t="s">
        <v>31</v>
      </c>
      <c r="D2" s="13"/>
      <c r="E2" s="13" t="s">
        <v>18</v>
      </c>
      <c r="F2" s="176" t="s">
        <v>32</v>
      </c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8"/>
      <c r="U2" s="179" t="s">
        <v>33</v>
      </c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1" t="s">
        <v>34</v>
      </c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2"/>
      <c r="AY2" s="29" t="s">
        <v>17</v>
      </c>
      <c r="AZ2" s="46" t="s">
        <v>9</v>
      </c>
      <c r="BA2" s="16" t="s">
        <v>12</v>
      </c>
    </row>
    <row r="3" spans="1:53" s="2" customFormat="1" ht="12" customHeight="1">
      <c r="A3" s="42"/>
      <c r="B3" s="40"/>
      <c r="C3" s="119"/>
      <c r="D3" s="1"/>
      <c r="E3" s="1"/>
      <c r="F3" s="147" t="s">
        <v>70</v>
      </c>
      <c r="G3" s="147" t="s">
        <v>71</v>
      </c>
      <c r="H3" s="123" t="s">
        <v>42</v>
      </c>
      <c r="I3" s="143" t="s">
        <v>72</v>
      </c>
      <c r="J3" s="143" t="s">
        <v>73</v>
      </c>
      <c r="K3" s="123" t="s">
        <v>43</v>
      </c>
      <c r="L3" s="82" t="s">
        <v>44</v>
      </c>
      <c r="M3" s="97" t="s">
        <v>46</v>
      </c>
      <c r="N3" s="97" t="s">
        <v>47</v>
      </c>
      <c r="O3" s="82" t="s">
        <v>45</v>
      </c>
      <c r="P3" s="143" t="s">
        <v>49</v>
      </c>
      <c r="Q3" s="143" t="s">
        <v>50</v>
      </c>
      <c r="R3" s="82" t="s">
        <v>48</v>
      </c>
      <c r="S3" s="34" t="s">
        <v>15</v>
      </c>
      <c r="T3" s="83" t="s">
        <v>10</v>
      </c>
      <c r="U3" s="145" t="s">
        <v>70</v>
      </c>
      <c r="V3" s="145" t="s">
        <v>71</v>
      </c>
      <c r="W3" s="125" t="s">
        <v>42</v>
      </c>
      <c r="X3" s="143" t="s">
        <v>72</v>
      </c>
      <c r="Y3" s="143" t="s">
        <v>73</v>
      </c>
      <c r="Z3" s="125" t="s">
        <v>43</v>
      </c>
      <c r="AA3" s="84" t="s">
        <v>44</v>
      </c>
      <c r="AB3" s="143" t="s">
        <v>46</v>
      </c>
      <c r="AC3" s="143" t="s">
        <v>47</v>
      </c>
      <c r="AD3" s="84" t="s">
        <v>45</v>
      </c>
      <c r="AE3" s="2" t="s">
        <v>49</v>
      </c>
      <c r="AF3" s="2" t="s">
        <v>50</v>
      </c>
      <c r="AG3" s="84" t="s">
        <v>48</v>
      </c>
      <c r="AH3" s="34" t="s">
        <v>15</v>
      </c>
      <c r="AI3" s="85" t="s">
        <v>10</v>
      </c>
      <c r="AJ3" s="146" t="s">
        <v>70</v>
      </c>
      <c r="AK3" s="146" t="s">
        <v>71</v>
      </c>
      <c r="AL3" s="124" t="s">
        <v>42</v>
      </c>
      <c r="AM3" s="143" t="s">
        <v>72</v>
      </c>
      <c r="AN3" s="143" t="s">
        <v>73</v>
      </c>
      <c r="AO3" s="124" t="s">
        <v>43</v>
      </c>
      <c r="AP3" s="87" t="s">
        <v>44</v>
      </c>
      <c r="AQ3" s="2" t="s">
        <v>46</v>
      </c>
      <c r="AR3" s="2" t="s">
        <v>47</v>
      </c>
      <c r="AS3" s="87" t="s">
        <v>45</v>
      </c>
      <c r="AT3" s="2" t="s">
        <v>49</v>
      </c>
      <c r="AU3" s="2" t="s">
        <v>50</v>
      </c>
      <c r="AV3" s="87" t="s">
        <v>48</v>
      </c>
      <c r="AW3" s="34" t="s">
        <v>15</v>
      </c>
      <c r="AX3" s="86" t="s">
        <v>10</v>
      </c>
      <c r="AY3" s="25"/>
      <c r="AZ3" s="1" t="s">
        <v>18</v>
      </c>
      <c r="BA3" s="1"/>
    </row>
    <row r="4" spans="1:53" s="58" customFormat="1" ht="31.5" customHeight="1">
      <c r="A4" s="56">
        <v>1</v>
      </c>
      <c r="B4" s="50">
        <v>8</v>
      </c>
      <c r="C4" s="51" t="s">
        <v>148</v>
      </c>
      <c r="D4" s="151" t="s">
        <v>164</v>
      </c>
      <c r="E4" s="151" t="s">
        <v>63</v>
      </c>
      <c r="F4" s="134">
        <v>4.3</v>
      </c>
      <c r="G4" s="134">
        <v>4</v>
      </c>
      <c r="H4" s="96">
        <v>4.15</v>
      </c>
      <c r="I4" s="67">
        <v>6.6</v>
      </c>
      <c r="J4" s="67">
        <v>6.9</v>
      </c>
      <c r="K4" s="96">
        <v>6.75</v>
      </c>
      <c r="L4" s="69">
        <v>5.45</v>
      </c>
      <c r="M4" s="67">
        <v>2.8</v>
      </c>
      <c r="N4" s="67">
        <v>2.8</v>
      </c>
      <c r="O4" s="69">
        <v>7.2</v>
      </c>
      <c r="P4" s="67">
        <v>2.3</v>
      </c>
      <c r="Q4" s="67">
        <v>2</v>
      </c>
      <c r="R4" s="69">
        <v>7.85</v>
      </c>
      <c r="S4" s="67"/>
      <c r="T4" s="54">
        <v>20.5</v>
      </c>
      <c r="U4" s="67">
        <v>5.5</v>
      </c>
      <c r="V4" s="67">
        <v>5.5</v>
      </c>
      <c r="W4" s="96">
        <v>5.5</v>
      </c>
      <c r="X4" s="67">
        <v>7</v>
      </c>
      <c r="Y4" s="67">
        <v>6.9</v>
      </c>
      <c r="Z4" s="96">
        <v>6.95</v>
      </c>
      <c r="AA4" s="69">
        <v>6.225</v>
      </c>
      <c r="AB4" s="67">
        <v>2.9</v>
      </c>
      <c r="AC4" s="67">
        <v>2.8</v>
      </c>
      <c r="AD4" s="69">
        <v>7.15</v>
      </c>
      <c r="AE4" s="67">
        <v>2.8</v>
      </c>
      <c r="AF4" s="67">
        <v>2.4</v>
      </c>
      <c r="AG4" s="69">
        <v>7.4</v>
      </c>
      <c r="AH4" s="67"/>
      <c r="AI4" s="54">
        <v>20.775</v>
      </c>
      <c r="AJ4" s="67">
        <v>4.5</v>
      </c>
      <c r="AK4" s="67">
        <v>4.1</v>
      </c>
      <c r="AL4" s="96">
        <v>4.3</v>
      </c>
      <c r="AM4" s="67">
        <v>7.4</v>
      </c>
      <c r="AN4" s="67">
        <v>7.1</v>
      </c>
      <c r="AO4" s="96">
        <v>7.25</v>
      </c>
      <c r="AP4" s="69">
        <v>5.775</v>
      </c>
      <c r="AQ4" s="67">
        <v>2.9</v>
      </c>
      <c r="AR4" s="67">
        <v>2.9</v>
      </c>
      <c r="AS4" s="69">
        <v>7.1</v>
      </c>
      <c r="AT4" s="67">
        <v>2.8</v>
      </c>
      <c r="AU4" s="67">
        <v>2.5</v>
      </c>
      <c r="AV4" s="69">
        <v>7.35</v>
      </c>
      <c r="AW4" s="67"/>
      <c r="AX4" s="54">
        <v>20.225</v>
      </c>
      <c r="AY4" s="55">
        <v>61.5</v>
      </c>
      <c r="AZ4" s="56">
        <v>1</v>
      </c>
      <c r="BA4" s="57">
        <v>25</v>
      </c>
    </row>
    <row r="5" spans="1:53" s="58" customFormat="1" ht="33.75" customHeight="1">
      <c r="A5" s="56">
        <v>2</v>
      </c>
      <c r="B5" s="50">
        <v>3</v>
      </c>
      <c r="C5" s="51" t="s">
        <v>144</v>
      </c>
      <c r="D5" s="149" t="s">
        <v>81</v>
      </c>
      <c r="E5" s="149" t="s">
        <v>151</v>
      </c>
      <c r="F5" s="134">
        <v>4</v>
      </c>
      <c r="G5" s="134">
        <v>4.1</v>
      </c>
      <c r="H5" s="96">
        <v>4.05</v>
      </c>
      <c r="I5" s="67">
        <v>5.8</v>
      </c>
      <c r="J5" s="67">
        <v>5.7</v>
      </c>
      <c r="K5" s="96">
        <v>5.75</v>
      </c>
      <c r="L5" s="69">
        <v>4.9</v>
      </c>
      <c r="M5" s="67">
        <v>2.9</v>
      </c>
      <c r="N5" s="67">
        <v>2.8</v>
      </c>
      <c r="O5" s="69">
        <v>7.15</v>
      </c>
      <c r="P5" s="67">
        <v>2.8</v>
      </c>
      <c r="Q5" s="67">
        <v>3.2</v>
      </c>
      <c r="R5" s="69">
        <v>7</v>
      </c>
      <c r="S5" s="67"/>
      <c r="T5" s="54">
        <v>19.05</v>
      </c>
      <c r="U5" s="67">
        <v>4.2</v>
      </c>
      <c r="V5" s="67">
        <v>3.6</v>
      </c>
      <c r="W5" s="96">
        <v>3.9</v>
      </c>
      <c r="X5" s="67">
        <v>6.9</v>
      </c>
      <c r="Y5" s="67">
        <v>6.9</v>
      </c>
      <c r="Z5" s="96">
        <v>6.9</v>
      </c>
      <c r="AA5" s="69">
        <v>5.4</v>
      </c>
      <c r="AB5" s="67">
        <v>2.9</v>
      </c>
      <c r="AC5" s="67">
        <v>2.8</v>
      </c>
      <c r="AD5" s="69">
        <v>7.15</v>
      </c>
      <c r="AE5" s="67">
        <v>2.9</v>
      </c>
      <c r="AF5" s="67">
        <v>2.9</v>
      </c>
      <c r="AG5" s="69">
        <v>7.1</v>
      </c>
      <c r="AH5" s="67"/>
      <c r="AI5" s="54">
        <v>19.65</v>
      </c>
      <c r="AJ5" s="67">
        <v>3.6</v>
      </c>
      <c r="AK5" s="67">
        <v>3.2</v>
      </c>
      <c r="AL5" s="96">
        <v>3.4</v>
      </c>
      <c r="AM5" s="67">
        <v>6</v>
      </c>
      <c r="AN5" s="67">
        <v>5.7</v>
      </c>
      <c r="AO5" s="96">
        <v>5.85</v>
      </c>
      <c r="AP5" s="69">
        <v>4.625</v>
      </c>
      <c r="AQ5" s="67">
        <v>2.9</v>
      </c>
      <c r="AR5" s="67">
        <v>3</v>
      </c>
      <c r="AS5" s="69">
        <v>7.05</v>
      </c>
      <c r="AT5" s="67">
        <v>2.7</v>
      </c>
      <c r="AU5" s="67">
        <v>2.9</v>
      </c>
      <c r="AV5" s="69">
        <v>7.2</v>
      </c>
      <c r="AW5" s="67"/>
      <c r="AX5" s="54">
        <v>18.875</v>
      </c>
      <c r="AY5" s="55">
        <v>57.575</v>
      </c>
      <c r="AZ5" s="56">
        <v>2</v>
      </c>
      <c r="BA5" s="57">
        <v>20</v>
      </c>
    </row>
    <row r="6" spans="1:53" s="58" customFormat="1" ht="33.75" customHeight="1">
      <c r="A6" s="56">
        <v>3</v>
      </c>
      <c r="B6" s="50">
        <v>1</v>
      </c>
      <c r="C6" s="51" t="s">
        <v>142</v>
      </c>
      <c r="D6" s="148" t="s">
        <v>163</v>
      </c>
      <c r="E6" s="148" t="s">
        <v>40</v>
      </c>
      <c r="F6" s="134">
        <v>4.3</v>
      </c>
      <c r="G6" s="134">
        <v>3.8</v>
      </c>
      <c r="H6" s="96">
        <v>4.05</v>
      </c>
      <c r="I6" s="67">
        <v>5.4</v>
      </c>
      <c r="J6" s="67">
        <v>5.8</v>
      </c>
      <c r="K6" s="96">
        <v>5.6</v>
      </c>
      <c r="L6" s="69">
        <v>4.825</v>
      </c>
      <c r="M6" s="67">
        <v>2.9</v>
      </c>
      <c r="N6" s="67">
        <v>2.8</v>
      </c>
      <c r="O6" s="69">
        <v>7.15</v>
      </c>
      <c r="P6" s="67">
        <v>3.4</v>
      </c>
      <c r="Q6" s="67">
        <v>3.4</v>
      </c>
      <c r="R6" s="69">
        <v>6.6</v>
      </c>
      <c r="S6" s="67"/>
      <c r="T6" s="54">
        <v>18.575</v>
      </c>
      <c r="U6" s="67">
        <v>4.3</v>
      </c>
      <c r="V6" s="67">
        <v>3.8</v>
      </c>
      <c r="W6" s="96">
        <v>4.05</v>
      </c>
      <c r="X6" s="67">
        <v>7.8</v>
      </c>
      <c r="Y6" s="67">
        <v>7.6</v>
      </c>
      <c r="Z6" s="96">
        <v>7.7</v>
      </c>
      <c r="AA6" s="69">
        <v>5.875</v>
      </c>
      <c r="AB6" s="67">
        <v>2.6</v>
      </c>
      <c r="AC6" s="67">
        <v>2.5</v>
      </c>
      <c r="AD6" s="69">
        <v>7.45</v>
      </c>
      <c r="AE6" s="67">
        <v>2.4</v>
      </c>
      <c r="AF6" s="67">
        <v>2.7</v>
      </c>
      <c r="AG6" s="69">
        <v>7.45</v>
      </c>
      <c r="AH6" s="67"/>
      <c r="AI6" s="54">
        <v>20.775</v>
      </c>
      <c r="AJ6" s="67">
        <v>3.1</v>
      </c>
      <c r="AK6" s="67">
        <v>2.9</v>
      </c>
      <c r="AL6" s="96">
        <v>3</v>
      </c>
      <c r="AM6" s="67">
        <v>4.7</v>
      </c>
      <c r="AN6" s="67">
        <v>4.8</v>
      </c>
      <c r="AO6" s="96">
        <v>4.75</v>
      </c>
      <c r="AP6" s="69">
        <v>3.875</v>
      </c>
      <c r="AQ6" s="67">
        <v>2.9</v>
      </c>
      <c r="AR6" s="67">
        <v>2.9</v>
      </c>
      <c r="AS6" s="69">
        <v>7.1</v>
      </c>
      <c r="AT6" s="67">
        <v>2.9</v>
      </c>
      <c r="AU6" s="67">
        <v>3.1</v>
      </c>
      <c r="AV6" s="69">
        <v>7</v>
      </c>
      <c r="AW6" s="67"/>
      <c r="AX6" s="54">
        <v>17.975</v>
      </c>
      <c r="AY6" s="55">
        <v>57.325</v>
      </c>
      <c r="AZ6" s="56">
        <v>3</v>
      </c>
      <c r="BA6" s="57">
        <v>15</v>
      </c>
    </row>
    <row r="7" spans="1:53" s="58" customFormat="1" ht="31.5" customHeight="1">
      <c r="A7" s="56">
        <v>4</v>
      </c>
      <c r="B7" s="50">
        <v>6</v>
      </c>
      <c r="C7" s="51" t="s">
        <v>147</v>
      </c>
      <c r="D7" s="150" t="s">
        <v>77</v>
      </c>
      <c r="E7" s="149" t="s">
        <v>160</v>
      </c>
      <c r="F7" s="134">
        <v>3.8</v>
      </c>
      <c r="G7" s="134">
        <v>3.8</v>
      </c>
      <c r="H7" s="96">
        <v>3.8</v>
      </c>
      <c r="I7" s="67">
        <v>5.7</v>
      </c>
      <c r="J7" s="67">
        <v>5.8</v>
      </c>
      <c r="K7" s="96">
        <v>5.75</v>
      </c>
      <c r="L7" s="69">
        <v>4.775</v>
      </c>
      <c r="M7" s="67">
        <v>2.9</v>
      </c>
      <c r="N7" s="67">
        <v>2.8</v>
      </c>
      <c r="O7" s="69">
        <v>7.15</v>
      </c>
      <c r="P7" s="67">
        <v>2.5</v>
      </c>
      <c r="Q7" s="67">
        <v>2.5</v>
      </c>
      <c r="R7" s="69">
        <v>7.5</v>
      </c>
      <c r="S7" s="67"/>
      <c r="T7" s="54">
        <v>19.425</v>
      </c>
      <c r="U7" s="67">
        <v>3.9</v>
      </c>
      <c r="V7" s="67">
        <v>3.8</v>
      </c>
      <c r="W7" s="96">
        <v>3.85</v>
      </c>
      <c r="X7" s="67">
        <v>5</v>
      </c>
      <c r="Y7" s="67">
        <v>5</v>
      </c>
      <c r="Z7" s="96">
        <v>5</v>
      </c>
      <c r="AA7" s="69">
        <v>4.425</v>
      </c>
      <c r="AB7" s="67">
        <v>3</v>
      </c>
      <c r="AC7" s="67">
        <v>3</v>
      </c>
      <c r="AD7" s="69">
        <v>7</v>
      </c>
      <c r="AE7" s="67">
        <v>2.9</v>
      </c>
      <c r="AF7" s="67">
        <v>3</v>
      </c>
      <c r="AG7" s="69">
        <v>7.05</v>
      </c>
      <c r="AH7" s="67"/>
      <c r="AI7" s="54">
        <v>18.475</v>
      </c>
      <c r="AJ7" s="67">
        <v>3.4</v>
      </c>
      <c r="AK7" s="67">
        <v>2.9</v>
      </c>
      <c r="AL7" s="96">
        <v>3.15</v>
      </c>
      <c r="AM7" s="67">
        <v>5.4</v>
      </c>
      <c r="AN7" s="67">
        <v>5.5</v>
      </c>
      <c r="AO7" s="96">
        <v>5.45</v>
      </c>
      <c r="AP7" s="69">
        <v>4.3</v>
      </c>
      <c r="AQ7" s="67">
        <v>2.9</v>
      </c>
      <c r="AR7" s="67">
        <v>2.9</v>
      </c>
      <c r="AS7" s="69">
        <v>7.1</v>
      </c>
      <c r="AT7" s="67">
        <v>3</v>
      </c>
      <c r="AU7" s="67">
        <v>3.1</v>
      </c>
      <c r="AV7" s="69">
        <v>6.95</v>
      </c>
      <c r="AW7" s="67"/>
      <c r="AX7" s="54">
        <v>18.35</v>
      </c>
      <c r="AY7" s="55">
        <v>56.25</v>
      </c>
      <c r="AZ7" s="56" t="s">
        <v>39</v>
      </c>
      <c r="BA7" s="57"/>
    </row>
    <row r="8" spans="1:53" s="58" customFormat="1" ht="33.75" customHeight="1">
      <c r="A8" s="56">
        <v>5</v>
      </c>
      <c r="B8" s="50">
        <v>2</v>
      </c>
      <c r="C8" s="51" t="s">
        <v>143</v>
      </c>
      <c r="D8" s="148" t="s">
        <v>76</v>
      </c>
      <c r="E8" s="148" t="s">
        <v>61</v>
      </c>
      <c r="F8" s="134">
        <v>3.6</v>
      </c>
      <c r="G8" s="134">
        <v>3.6</v>
      </c>
      <c r="H8" s="96">
        <v>3.6</v>
      </c>
      <c r="I8" s="67">
        <v>5.3</v>
      </c>
      <c r="J8" s="67">
        <v>5.5</v>
      </c>
      <c r="K8" s="96">
        <v>5.4</v>
      </c>
      <c r="L8" s="69">
        <v>4.5</v>
      </c>
      <c r="M8" s="67">
        <v>2.8</v>
      </c>
      <c r="N8" s="67">
        <v>2.7</v>
      </c>
      <c r="O8" s="69">
        <v>7.25</v>
      </c>
      <c r="P8" s="67">
        <v>3.4</v>
      </c>
      <c r="Q8" s="67">
        <v>3.4</v>
      </c>
      <c r="R8" s="69">
        <v>6.6</v>
      </c>
      <c r="S8" s="67">
        <v>0.2</v>
      </c>
      <c r="T8" s="54">
        <v>18.15</v>
      </c>
      <c r="U8" s="67">
        <v>4.1</v>
      </c>
      <c r="V8" s="67">
        <v>3.6</v>
      </c>
      <c r="W8" s="96">
        <v>3.85</v>
      </c>
      <c r="X8" s="67">
        <v>5.5</v>
      </c>
      <c r="Y8" s="67">
        <v>5.5</v>
      </c>
      <c r="Z8" s="96">
        <v>5.5</v>
      </c>
      <c r="AA8" s="69">
        <v>4.675</v>
      </c>
      <c r="AB8" s="67">
        <v>2.8</v>
      </c>
      <c r="AC8" s="67">
        <v>2.6</v>
      </c>
      <c r="AD8" s="69">
        <v>7.3</v>
      </c>
      <c r="AE8" s="67">
        <v>3</v>
      </c>
      <c r="AF8" s="67">
        <v>3.1</v>
      </c>
      <c r="AG8" s="69">
        <v>6.95</v>
      </c>
      <c r="AH8" s="67"/>
      <c r="AI8" s="54">
        <v>18.925</v>
      </c>
      <c r="AJ8" s="67">
        <v>4</v>
      </c>
      <c r="AK8" s="67">
        <v>3.7</v>
      </c>
      <c r="AL8" s="96">
        <v>3.85</v>
      </c>
      <c r="AM8" s="67">
        <v>6.3</v>
      </c>
      <c r="AN8" s="67">
        <v>6.5</v>
      </c>
      <c r="AO8" s="96">
        <v>6.4</v>
      </c>
      <c r="AP8" s="69">
        <v>5.125</v>
      </c>
      <c r="AQ8" s="67">
        <v>2.7</v>
      </c>
      <c r="AR8" s="67">
        <v>2.7</v>
      </c>
      <c r="AS8" s="69">
        <v>7.3</v>
      </c>
      <c r="AT8" s="67">
        <v>3.3</v>
      </c>
      <c r="AU8" s="67">
        <v>3.7</v>
      </c>
      <c r="AV8" s="69">
        <v>6.5</v>
      </c>
      <c r="AW8" s="67"/>
      <c r="AX8" s="54">
        <v>18.925</v>
      </c>
      <c r="AY8" s="55">
        <v>56</v>
      </c>
      <c r="AZ8" s="56">
        <v>4</v>
      </c>
      <c r="BA8" s="57">
        <v>14</v>
      </c>
    </row>
    <row r="9" spans="1:53" s="58" customFormat="1" ht="31.5" customHeight="1" hidden="1">
      <c r="A9" s="56"/>
      <c r="B9" s="50"/>
      <c r="C9" s="51"/>
      <c r="D9" s="151"/>
      <c r="E9" s="148"/>
      <c r="F9" s="134"/>
      <c r="G9" s="134"/>
      <c r="H9" s="96"/>
      <c r="I9" s="67"/>
      <c r="J9" s="67"/>
      <c r="K9" s="96"/>
      <c r="L9" s="69"/>
      <c r="M9" s="67"/>
      <c r="N9" s="67"/>
      <c r="O9" s="69"/>
      <c r="P9" s="67"/>
      <c r="Q9" s="67"/>
      <c r="R9" s="69"/>
      <c r="S9" s="67"/>
      <c r="T9" s="54"/>
      <c r="U9" s="67"/>
      <c r="V9" s="67"/>
      <c r="W9" s="96"/>
      <c r="X9" s="67"/>
      <c r="Y9" s="67"/>
      <c r="Z9" s="96"/>
      <c r="AA9" s="69"/>
      <c r="AB9" s="67"/>
      <c r="AC9" s="67"/>
      <c r="AD9" s="69"/>
      <c r="AE9" s="67"/>
      <c r="AF9" s="67"/>
      <c r="AG9" s="69"/>
      <c r="AH9" s="67"/>
      <c r="AI9" s="54"/>
      <c r="AJ9" s="67"/>
      <c r="AK9" s="67"/>
      <c r="AL9" s="96"/>
      <c r="AM9" s="67"/>
      <c r="AN9" s="67"/>
      <c r="AO9" s="96"/>
      <c r="AP9" s="69"/>
      <c r="AQ9" s="67"/>
      <c r="AR9" s="67"/>
      <c r="AS9" s="69"/>
      <c r="AT9" s="67"/>
      <c r="AU9" s="67"/>
      <c r="AV9" s="69"/>
      <c r="AW9" s="67"/>
      <c r="AX9" s="54"/>
      <c r="AY9" s="55"/>
      <c r="AZ9" s="56"/>
      <c r="BA9" s="57"/>
    </row>
    <row r="10" spans="1:53" s="58" customFormat="1" ht="31.5" customHeight="1">
      <c r="A10" s="56">
        <v>6</v>
      </c>
      <c r="B10" s="50">
        <v>9</v>
      </c>
      <c r="C10" s="51" t="s">
        <v>150</v>
      </c>
      <c r="D10" s="151" t="s">
        <v>78</v>
      </c>
      <c r="E10" s="151" t="s">
        <v>56</v>
      </c>
      <c r="F10" s="134">
        <v>5</v>
      </c>
      <c r="G10" s="134">
        <v>5.2</v>
      </c>
      <c r="H10" s="96">
        <v>5.1</v>
      </c>
      <c r="I10" s="67">
        <v>6.1</v>
      </c>
      <c r="J10" s="67">
        <v>6.4</v>
      </c>
      <c r="K10" s="96">
        <v>6.25</v>
      </c>
      <c r="L10" s="69">
        <v>5.675</v>
      </c>
      <c r="M10" s="67">
        <v>3</v>
      </c>
      <c r="N10" s="67">
        <v>2.9</v>
      </c>
      <c r="O10" s="69">
        <v>7.05</v>
      </c>
      <c r="P10" s="67">
        <v>3.8</v>
      </c>
      <c r="Q10" s="67">
        <v>3.8</v>
      </c>
      <c r="R10" s="69">
        <v>6.2</v>
      </c>
      <c r="S10" s="67"/>
      <c r="T10" s="54">
        <v>18.925</v>
      </c>
      <c r="U10" s="67">
        <v>4.5</v>
      </c>
      <c r="V10" s="67">
        <v>5</v>
      </c>
      <c r="W10" s="96">
        <v>4.75</v>
      </c>
      <c r="X10" s="67">
        <v>5.7</v>
      </c>
      <c r="Y10" s="67">
        <v>5.5</v>
      </c>
      <c r="Z10" s="96">
        <v>5.6</v>
      </c>
      <c r="AA10" s="69">
        <v>5.175</v>
      </c>
      <c r="AB10" s="67">
        <v>3</v>
      </c>
      <c r="AC10" s="67">
        <v>3</v>
      </c>
      <c r="AD10" s="69">
        <v>7</v>
      </c>
      <c r="AE10" s="67">
        <v>3.8</v>
      </c>
      <c r="AF10" s="67">
        <v>4.3</v>
      </c>
      <c r="AG10" s="69">
        <v>5.95</v>
      </c>
      <c r="AH10" s="67"/>
      <c r="AI10" s="54">
        <v>18.125</v>
      </c>
      <c r="AJ10" s="67">
        <v>4.3</v>
      </c>
      <c r="AK10" s="67">
        <v>4.8</v>
      </c>
      <c r="AL10" s="96">
        <v>4.55</v>
      </c>
      <c r="AM10" s="67">
        <v>4.9</v>
      </c>
      <c r="AN10" s="67">
        <v>4.6</v>
      </c>
      <c r="AO10" s="96">
        <v>4.75</v>
      </c>
      <c r="AP10" s="69">
        <v>4.65</v>
      </c>
      <c r="AQ10" s="67">
        <v>3.1</v>
      </c>
      <c r="AR10" s="67">
        <v>3.2</v>
      </c>
      <c r="AS10" s="69">
        <v>6.85</v>
      </c>
      <c r="AT10" s="67">
        <v>4</v>
      </c>
      <c r="AU10" s="67">
        <v>3.9</v>
      </c>
      <c r="AV10" s="69">
        <v>6.05</v>
      </c>
      <c r="AW10" s="67"/>
      <c r="AX10" s="54">
        <v>17.55</v>
      </c>
      <c r="AY10" s="55">
        <v>54.6</v>
      </c>
      <c r="AZ10" s="56">
        <v>5</v>
      </c>
      <c r="BA10" s="57">
        <v>13</v>
      </c>
    </row>
    <row r="11" spans="1:53" s="58" customFormat="1" ht="33.75" customHeight="1">
      <c r="A11" s="56">
        <v>7</v>
      </c>
      <c r="B11" s="50">
        <v>10</v>
      </c>
      <c r="C11" s="51" t="s">
        <v>145</v>
      </c>
      <c r="D11" s="149" t="s">
        <v>81</v>
      </c>
      <c r="E11" s="149" t="s">
        <v>68</v>
      </c>
      <c r="F11" s="134">
        <v>2.9</v>
      </c>
      <c r="G11" s="134">
        <v>2.4</v>
      </c>
      <c r="H11" s="96">
        <v>2.65</v>
      </c>
      <c r="I11" s="67">
        <v>4.2</v>
      </c>
      <c r="J11" s="67">
        <v>4</v>
      </c>
      <c r="K11" s="96">
        <v>4.1</v>
      </c>
      <c r="L11" s="69">
        <v>3.375</v>
      </c>
      <c r="M11" s="67">
        <v>3.4</v>
      </c>
      <c r="N11" s="67">
        <v>3.2</v>
      </c>
      <c r="O11" s="69">
        <v>6.7</v>
      </c>
      <c r="P11" s="67">
        <v>3.5</v>
      </c>
      <c r="Q11" s="67">
        <v>3.8</v>
      </c>
      <c r="R11" s="69">
        <v>6.35</v>
      </c>
      <c r="S11" s="67">
        <v>0.8</v>
      </c>
      <c r="T11" s="54">
        <v>15.625</v>
      </c>
      <c r="U11" s="67">
        <v>3.5</v>
      </c>
      <c r="V11" s="67">
        <v>3.4</v>
      </c>
      <c r="W11" s="96">
        <v>3.45</v>
      </c>
      <c r="X11" s="67">
        <v>6</v>
      </c>
      <c r="Y11" s="67">
        <v>6.2</v>
      </c>
      <c r="Z11" s="96">
        <v>6.1</v>
      </c>
      <c r="AA11" s="69">
        <v>4.775</v>
      </c>
      <c r="AB11" s="67">
        <v>2.9</v>
      </c>
      <c r="AC11" s="67">
        <v>2.9</v>
      </c>
      <c r="AD11" s="69">
        <v>7.1</v>
      </c>
      <c r="AE11" s="67">
        <v>2.8</v>
      </c>
      <c r="AF11" s="67">
        <v>3</v>
      </c>
      <c r="AG11" s="69">
        <v>7.1</v>
      </c>
      <c r="AH11" s="67"/>
      <c r="AI11" s="54">
        <v>18.975</v>
      </c>
      <c r="AJ11" s="67">
        <v>3.4</v>
      </c>
      <c r="AK11" s="67">
        <v>2.9</v>
      </c>
      <c r="AL11" s="96">
        <v>3.15</v>
      </c>
      <c r="AM11" s="67">
        <v>4.5</v>
      </c>
      <c r="AN11" s="67">
        <v>4.4</v>
      </c>
      <c r="AO11" s="96">
        <v>4.45</v>
      </c>
      <c r="AP11" s="69">
        <v>3.8</v>
      </c>
      <c r="AQ11" s="67">
        <v>3</v>
      </c>
      <c r="AR11" s="67">
        <v>3</v>
      </c>
      <c r="AS11" s="69">
        <v>7</v>
      </c>
      <c r="AT11" s="67">
        <v>3.1</v>
      </c>
      <c r="AU11" s="67">
        <v>3.2</v>
      </c>
      <c r="AV11" s="69">
        <v>6.85</v>
      </c>
      <c r="AW11" s="67"/>
      <c r="AX11" s="54">
        <v>17.65</v>
      </c>
      <c r="AY11" s="55">
        <v>52.25</v>
      </c>
      <c r="AZ11" s="56">
        <v>6</v>
      </c>
      <c r="BA11" s="57">
        <v>12</v>
      </c>
    </row>
    <row r="12" spans="1:53" s="58" customFormat="1" ht="33.75" customHeight="1">
      <c r="A12" s="56">
        <v>8</v>
      </c>
      <c r="B12" s="50">
        <v>5</v>
      </c>
      <c r="C12" s="51" t="s">
        <v>146</v>
      </c>
      <c r="D12" s="150" t="s">
        <v>77</v>
      </c>
      <c r="E12" s="149" t="s">
        <v>64</v>
      </c>
      <c r="F12" s="134">
        <v>2.2</v>
      </c>
      <c r="G12" s="134">
        <v>2.3</v>
      </c>
      <c r="H12" s="96">
        <v>2.25</v>
      </c>
      <c r="I12" s="67">
        <v>3.7</v>
      </c>
      <c r="J12" s="67">
        <v>3.8</v>
      </c>
      <c r="K12" s="96">
        <v>3.75</v>
      </c>
      <c r="L12" s="69">
        <v>3</v>
      </c>
      <c r="M12" s="67">
        <v>3.8</v>
      </c>
      <c r="N12" s="67">
        <v>3.8</v>
      </c>
      <c r="O12" s="69">
        <v>6.2</v>
      </c>
      <c r="P12" s="67">
        <v>4.2</v>
      </c>
      <c r="Q12" s="67">
        <v>4.2</v>
      </c>
      <c r="R12" s="69">
        <v>5.8</v>
      </c>
      <c r="S12" s="67"/>
      <c r="T12" s="54">
        <v>15</v>
      </c>
      <c r="U12" s="67">
        <v>3</v>
      </c>
      <c r="V12" s="67">
        <v>3</v>
      </c>
      <c r="W12" s="96">
        <v>3</v>
      </c>
      <c r="X12" s="67">
        <v>6.5</v>
      </c>
      <c r="Y12" s="67">
        <v>6.7</v>
      </c>
      <c r="Z12" s="96">
        <v>6.6</v>
      </c>
      <c r="AA12" s="69">
        <v>4.8</v>
      </c>
      <c r="AB12" s="67">
        <v>2.9</v>
      </c>
      <c r="AC12" s="67">
        <v>2.9</v>
      </c>
      <c r="AD12" s="69">
        <v>7.1</v>
      </c>
      <c r="AE12" s="67">
        <v>4</v>
      </c>
      <c r="AF12" s="67">
        <v>4</v>
      </c>
      <c r="AG12" s="69">
        <v>6</v>
      </c>
      <c r="AH12" s="67"/>
      <c r="AI12" s="54">
        <v>17.9</v>
      </c>
      <c r="AJ12" s="67">
        <v>2.3</v>
      </c>
      <c r="AK12" s="67">
        <v>2.2</v>
      </c>
      <c r="AL12" s="96">
        <v>2.25</v>
      </c>
      <c r="AM12" s="67">
        <v>6.7</v>
      </c>
      <c r="AN12" s="67">
        <v>6.8</v>
      </c>
      <c r="AO12" s="96">
        <v>6.75</v>
      </c>
      <c r="AP12" s="69">
        <v>4.5</v>
      </c>
      <c r="AQ12" s="67">
        <v>2.9</v>
      </c>
      <c r="AR12" s="67">
        <v>2.9</v>
      </c>
      <c r="AS12" s="69">
        <v>7.1</v>
      </c>
      <c r="AT12" s="67">
        <v>3.6</v>
      </c>
      <c r="AU12" s="67">
        <v>3.6</v>
      </c>
      <c r="AV12" s="69">
        <v>6.4</v>
      </c>
      <c r="AW12" s="67"/>
      <c r="AX12" s="54">
        <v>18</v>
      </c>
      <c r="AY12" s="55">
        <v>50.9</v>
      </c>
      <c r="AZ12" s="56">
        <v>7</v>
      </c>
      <c r="BA12" s="57">
        <v>11</v>
      </c>
    </row>
    <row r="13" ht="19.5" customHeight="1">
      <c r="AY13" s="3"/>
    </row>
    <row r="14" ht="19.5" customHeight="1">
      <c r="AY14" s="3"/>
    </row>
    <row r="15" ht="19.5" customHeight="1">
      <c r="AY15" s="3"/>
    </row>
    <row r="16" ht="19.5" customHeight="1">
      <c r="AY16" s="3"/>
    </row>
    <row r="17" ht="19.5" customHeight="1">
      <c r="AY17" s="3"/>
    </row>
    <row r="18" ht="19.5" customHeight="1">
      <c r="AY18" s="3"/>
    </row>
    <row r="19" ht="19.5" customHeight="1">
      <c r="AY19" s="3"/>
    </row>
    <row r="20" ht="19.5" customHeight="1">
      <c r="AY20" s="3"/>
    </row>
    <row r="21" ht="19.5" customHeight="1">
      <c r="AY21" s="3"/>
    </row>
    <row r="22" ht="19.5" customHeight="1">
      <c r="AY22" s="3"/>
    </row>
    <row r="23" ht="19.5" customHeight="1">
      <c r="AY23" s="3"/>
    </row>
    <row r="24" ht="19.5" customHeight="1">
      <c r="AY24" s="3"/>
    </row>
    <row r="25" ht="19.5" customHeight="1">
      <c r="AY25" s="3"/>
    </row>
    <row r="26" ht="19.5" customHeight="1">
      <c r="AY26" s="3"/>
    </row>
    <row r="27" ht="19.5" customHeight="1">
      <c r="AY27" s="3"/>
    </row>
    <row r="28" ht="19.5" customHeight="1">
      <c r="AY28" s="3"/>
    </row>
    <row r="29" ht="19.5" customHeight="1">
      <c r="AY29" s="3"/>
    </row>
    <row r="30" ht="19.5" customHeight="1">
      <c r="AY30" s="3"/>
    </row>
    <row r="31" ht="19.5" customHeight="1">
      <c r="AY31" s="3"/>
    </row>
    <row r="32" ht="19.5" customHeight="1">
      <c r="AY32" s="3"/>
    </row>
    <row r="33" ht="19.5" customHeight="1">
      <c r="AY33" s="3"/>
    </row>
    <row r="34" ht="19.5" customHeight="1">
      <c r="AY34" s="3"/>
    </row>
    <row r="35" ht="19.5" customHeight="1">
      <c r="AY35" s="3"/>
    </row>
    <row r="36" ht="19.5" customHeight="1">
      <c r="AY36" s="3"/>
    </row>
    <row r="37" ht="19.5" customHeight="1">
      <c r="AY37" s="3"/>
    </row>
    <row r="38" ht="19.5" customHeight="1">
      <c r="AY38" s="3"/>
    </row>
    <row r="39" ht="19.5" customHeight="1">
      <c r="AY39" s="3"/>
    </row>
    <row r="40" ht="19.5" customHeight="1">
      <c r="AY40" s="3"/>
    </row>
    <row r="41" ht="19.5" customHeight="1">
      <c r="AY41" s="3"/>
    </row>
    <row r="42" ht="19.5" customHeight="1">
      <c r="AY42" s="3"/>
    </row>
    <row r="43" ht="19.5" customHeight="1">
      <c r="AY43" s="3"/>
    </row>
    <row r="44" ht="19.5" customHeight="1">
      <c r="AY44" s="3"/>
    </row>
    <row r="45" ht="19.5" customHeight="1">
      <c r="AY45" s="3"/>
    </row>
    <row r="46" ht="19.5" customHeight="1">
      <c r="AY46" s="3"/>
    </row>
    <row r="47" ht="19.5" customHeight="1">
      <c r="AY47" s="3"/>
    </row>
    <row r="48" ht="19.5" customHeight="1">
      <c r="AY48" s="3"/>
    </row>
    <row r="49" ht="19.5" customHeight="1">
      <c r="AY49" s="3"/>
    </row>
    <row r="50" ht="19.5" customHeight="1">
      <c r="AY50" s="3"/>
    </row>
    <row r="51" ht="19.5" customHeight="1">
      <c r="AY51" s="3"/>
    </row>
    <row r="52" ht="19.5" customHeight="1">
      <c r="AY52" s="3"/>
    </row>
    <row r="53" ht="19.5" customHeight="1">
      <c r="AY53" s="3"/>
    </row>
    <row r="54" ht="19.5" customHeight="1">
      <c r="AY54" s="3"/>
    </row>
    <row r="55" ht="19.5" customHeight="1">
      <c r="AY55" s="3"/>
    </row>
    <row r="56" ht="19.5" customHeight="1">
      <c r="AY56" s="3"/>
    </row>
    <row r="57" ht="19.5" customHeight="1">
      <c r="AY57" s="3"/>
    </row>
    <row r="58" ht="19.5" customHeight="1">
      <c r="AY58" s="3"/>
    </row>
    <row r="59" ht="19.5" customHeight="1">
      <c r="AY59" s="3"/>
    </row>
    <row r="60" ht="19.5" customHeight="1">
      <c r="AY60" s="3"/>
    </row>
    <row r="61" ht="19.5" customHeight="1">
      <c r="AY61" s="3"/>
    </row>
    <row r="62" ht="19.5" customHeight="1">
      <c r="AY62" s="3"/>
    </row>
    <row r="63" ht="19.5" customHeight="1">
      <c r="AY63" s="3"/>
    </row>
    <row r="64" ht="19.5" customHeight="1">
      <c r="AY64" s="3"/>
    </row>
    <row r="65" ht="19.5" customHeight="1">
      <c r="AY65" s="3"/>
    </row>
    <row r="66" ht="19.5" customHeight="1">
      <c r="AY66" s="3"/>
    </row>
    <row r="67" ht="19.5" customHeight="1">
      <c r="AY67" s="3"/>
    </row>
    <row r="68" ht="19.5" customHeight="1">
      <c r="AY68" s="3"/>
    </row>
    <row r="69" ht="19.5" customHeight="1">
      <c r="AY69" s="3"/>
    </row>
    <row r="70" ht="19.5" customHeight="1">
      <c r="AY70" s="3"/>
    </row>
    <row r="71" ht="19.5" customHeight="1">
      <c r="AY71" s="3"/>
    </row>
    <row r="72" ht="19.5" customHeight="1">
      <c r="AY72" s="3"/>
    </row>
    <row r="73" ht="19.5" customHeight="1">
      <c r="AY73" s="3"/>
    </row>
    <row r="74" ht="19.5" customHeight="1">
      <c r="AY74" s="3"/>
    </row>
    <row r="75" ht="19.5" customHeight="1">
      <c r="AY75" s="3"/>
    </row>
    <row r="76" ht="19.5" customHeight="1">
      <c r="AY76" s="3"/>
    </row>
    <row r="77" ht="19.5" customHeight="1">
      <c r="AY77" s="3"/>
    </row>
    <row r="78" ht="19.5" customHeight="1">
      <c r="AY78" s="3"/>
    </row>
    <row r="79" ht="19.5" customHeight="1">
      <c r="AY79" s="3"/>
    </row>
    <row r="80" ht="19.5" customHeight="1">
      <c r="AY80" s="3"/>
    </row>
    <row r="81" ht="19.5" customHeight="1">
      <c r="AY81" s="3"/>
    </row>
    <row r="82" ht="19.5" customHeight="1">
      <c r="AY82" s="3"/>
    </row>
    <row r="83" ht="19.5" customHeight="1">
      <c r="AY83" s="3"/>
    </row>
    <row r="84" ht="19.5" customHeight="1">
      <c r="AY84" s="3"/>
    </row>
    <row r="85" ht="19.5" customHeight="1">
      <c r="AY85" s="3"/>
    </row>
    <row r="86" ht="19.5" customHeight="1">
      <c r="AY86" s="3"/>
    </row>
    <row r="87" ht="19.5" customHeight="1">
      <c r="AY87" s="3"/>
    </row>
    <row r="88" ht="19.5" customHeight="1">
      <c r="AY88" s="3"/>
    </row>
    <row r="89" ht="19.5" customHeight="1">
      <c r="AY89" s="3"/>
    </row>
    <row r="90" ht="19.5" customHeight="1">
      <c r="AY90" s="3"/>
    </row>
    <row r="91" ht="19.5" customHeight="1">
      <c r="AY91" s="3"/>
    </row>
    <row r="92" ht="19.5" customHeight="1">
      <c r="AY92" s="3"/>
    </row>
    <row r="93" ht="19.5" customHeight="1">
      <c r="AY93" s="3"/>
    </row>
    <row r="94" ht="19.5" customHeight="1">
      <c r="AY94" s="3"/>
    </row>
    <row r="95" ht="19.5" customHeight="1">
      <c r="AY95" s="3"/>
    </row>
    <row r="96" ht="19.5" customHeight="1">
      <c r="AY96" s="3"/>
    </row>
    <row r="97" ht="19.5" customHeight="1">
      <c r="AY97" s="3"/>
    </row>
    <row r="98" ht="19.5" customHeight="1">
      <c r="AY98" s="3"/>
    </row>
    <row r="99" ht="19.5" customHeight="1">
      <c r="AY99" s="3"/>
    </row>
    <row r="100" ht="19.5" customHeight="1">
      <c r="AY100" s="3"/>
    </row>
    <row r="101" ht="19.5" customHeight="1">
      <c r="AY101" s="3"/>
    </row>
    <row r="102" ht="19.5" customHeight="1">
      <c r="AY102" s="3"/>
    </row>
    <row r="103" ht="19.5" customHeight="1">
      <c r="AY103" s="3"/>
    </row>
    <row r="104" ht="19.5" customHeight="1">
      <c r="AY104" s="3"/>
    </row>
    <row r="105" ht="19.5" customHeight="1">
      <c r="AY105" s="3"/>
    </row>
    <row r="106" ht="19.5" customHeight="1">
      <c r="AY106" s="3"/>
    </row>
    <row r="107" ht="19.5" customHeight="1">
      <c r="AY107" s="3"/>
    </row>
    <row r="108" ht="19.5" customHeight="1">
      <c r="AY108" s="3"/>
    </row>
    <row r="109" ht="19.5" customHeight="1">
      <c r="AY109" s="3"/>
    </row>
    <row r="110" ht="19.5" customHeight="1">
      <c r="AY110" s="3"/>
    </row>
    <row r="111" ht="19.5" customHeight="1">
      <c r="AY111" s="3"/>
    </row>
    <row r="112" ht="19.5" customHeight="1">
      <c r="AY112" s="3"/>
    </row>
    <row r="113" ht="19.5" customHeight="1">
      <c r="AY113" s="3"/>
    </row>
    <row r="114" ht="19.5" customHeight="1">
      <c r="AY114" s="3"/>
    </row>
    <row r="115" ht="19.5" customHeight="1">
      <c r="AY115" s="3"/>
    </row>
    <row r="116" ht="19.5" customHeight="1">
      <c r="AY116" s="3"/>
    </row>
    <row r="117" ht="19.5" customHeight="1">
      <c r="AY117" s="3"/>
    </row>
    <row r="118" ht="19.5" customHeight="1">
      <c r="AY118" s="3"/>
    </row>
    <row r="119" ht="19.5" customHeight="1">
      <c r="AY119" s="3"/>
    </row>
    <row r="120" ht="19.5" customHeight="1">
      <c r="AY120" s="3"/>
    </row>
    <row r="121" ht="19.5" customHeight="1">
      <c r="AY121" s="3"/>
    </row>
    <row r="122" ht="19.5" customHeight="1">
      <c r="AY122" s="3"/>
    </row>
    <row r="123" ht="19.5" customHeight="1">
      <c r="AY123" s="3"/>
    </row>
    <row r="124" ht="19.5" customHeight="1">
      <c r="AY124" s="3"/>
    </row>
    <row r="125" ht="19.5" customHeight="1">
      <c r="AY125" s="3"/>
    </row>
    <row r="126" ht="19.5" customHeight="1">
      <c r="AY126" s="3"/>
    </row>
    <row r="127" ht="19.5" customHeight="1">
      <c r="AY127" s="3"/>
    </row>
    <row r="128" ht="19.5" customHeight="1">
      <c r="AY128" s="3"/>
    </row>
    <row r="129" ht="19.5" customHeight="1">
      <c r="AY129" s="3"/>
    </row>
    <row r="130" ht="19.5" customHeight="1">
      <c r="AY130" s="3"/>
    </row>
    <row r="131" ht="19.5" customHeight="1">
      <c r="AY131" s="3"/>
    </row>
    <row r="132" ht="19.5" customHeight="1">
      <c r="AY132" s="3"/>
    </row>
    <row r="133" ht="19.5" customHeight="1">
      <c r="AY133" s="3"/>
    </row>
    <row r="134" ht="19.5" customHeight="1">
      <c r="AY134" s="3"/>
    </row>
    <row r="135" ht="19.5" customHeight="1">
      <c r="AY135" s="3"/>
    </row>
    <row r="136" ht="19.5" customHeight="1">
      <c r="AY136" s="3"/>
    </row>
    <row r="137" ht="19.5" customHeight="1">
      <c r="AY137" s="3"/>
    </row>
    <row r="138" ht="19.5" customHeight="1">
      <c r="AY138" s="3"/>
    </row>
    <row r="139" ht="19.5" customHeight="1">
      <c r="AY139" s="3"/>
    </row>
    <row r="140" ht="19.5" customHeight="1">
      <c r="AY140" s="3"/>
    </row>
    <row r="141" ht="19.5" customHeight="1">
      <c r="AY141" s="3"/>
    </row>
    <row r="142" ht="19.5" customHeight="1">
      <c r="AY142" s="3"/>
    </row>
    <row r="143" ht="19.5" customHeight="1">
      <c r="AY143" s="3"/>
    </row>
    <row r="144" ht="19.5" customHeight="1">
      <c r="AY144" s="3"/>
    </row>
    <row r="145" ht="19.5" customHeight="1">
      <c r="AY145" s="3"/>
    </row>
    <row r="146" ht="19.5" customHeight="1">
      <c r="AY146" s="3"/>
    </row>
    <row r="147" ht="19.5" customHeight="1">
      <c r="AY147" s="3"/>
    </row>
    <row r="148" ht="19.5" customHeight="1">
      <c r="AY148" s="3"/>
    </row>
    <row r="149" ht="19.5" customHeight="1">
      <c r="AY149" s="3"/>
    </row>
    <row r="150" ht="19.5" customHeight="1">
      <c r="AY150" s="3"/>
    </row>
    <row r="151" ht="19.5" customHeight="1">
      <c r="AY151" s="3"/>
    </row>
    <row r="152" ht="19.5" customHeight="1">
      <c r="AY152" s="3"/>
    </row>
    <row r="153" ht="19.5" customHeight="1">
      <c r="AY153" s="3"/>
    </row>
    <row r="154" ht="19.5" customHeight="1">
      <c r="AY154" s="3"/>
    </row>
    <row r="155" ht="19.5" customHeight="1">
      <c r="AY155" s="3"/>
    </row>
    <row r="156" ht="19.5" customHeight="1">
      <c r="AY156" s="3"/>
    </row>
    <row r="157" ht="19.5" customHeight="1">
      <c r="AY157" s="3"/>
    </row>
    <row r="158" ht="19.5" customHeight="1">
      <c r="AY158" s="3"/>
    </row>
    <row r="159" ht="19.5" customHeight="1">
      <c r="AY159" s="3"/>
    </row>
    <row r="160" ht="19.5" customHeight="1">
      <c r="AY160" s="3"/>
    </row>
    <row r="161" ht="19.5" customHeight="1">
      <c r="AY161" s="3"/>
    </row>
    <row r="162" ht="19.5" customHeight="1">
      <c r="AY162" s="3"/>
    </row>
    <row r="163" ht="19.5" customHeight="1">
      <c r="AY163" s="3"/>
    </row>
    <row r="164" ht="19.5" customHeight="1">
      <c r="AY164" s="3"/>
    </row>
    <row r="165" ht="19.5" customHeight="1">
      <c r="AY165" s="3"/>
    </row>
  </sheetData>
  <sheetProtection/>
  <mergeCells count="3">
    <mergeCell ref="F2:T2"/>
    <mergeCell ref="U2:AI2"/>
    <mergeCell ref="AJ2:AX2"/>
  </mergeCells>
  <printOptions verticalCentered="1"/>
  <pageMargins left="0.41" right="0.39" top="1.23" bottom="1.0236220472440944" header="0.51" footer="0.5118110236220472"/>
  <pageSetup fitToHeight="0" fitToWidth="1" horizontalDpi="300" verticalDpi="300" orientation="landscape" paperSize="9" scale="63" r:id="rId4"/>
  <headerFooter alignWithMargins="0">
    <oddHeader>&amp;L&amp;O&amp;C&amp;"Arial,Fett"&amp;20WERTUNGEN - RHYTHMISCHE GYMNASTIK  - JUNIORINNEN&amp;R&amp;O</oddHeader>
    <oddFooter>&amp;L&amp;20Internationales ASVÖ-Turnier
"Attila Pinter"&amp;R&amp;20 Innsbruck, 5. März 2011</oddFoot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workbookViewId="0" topLeftCell="A1">
      <pane xSplit="2" ySplit="2" topLeftCell="C3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A4" sqref="A4"/>
    </sheetView>
  </sheetViews>
  <sheetFormatPr defaultColWidth="11.421875" defaultRowHeight="12.75"/>
  <cols>
    <col min="1" max="1" width="11.7109375" style="0" bestFit="1" customWidth="1"/>
    <col min="2" max="2" width="23.57421875" style="0" bestFit="1" customWidth="1"/>
    <col min="3" max="6" width="5.140625" style="0" customWidth="1"/>
    <col min="7" max="7" width="5.28125" style="0" customWidth="1"/>
    <col min="8" max="9" width="5.140625" style="0" customWidth="1"/>
    <col min="10" max="10" width="5.140625" style="37" customWidth="1"/>
    <col min="11" max="11" width="7.00390625" style="37" customWidth="1"/>
    <col min="12" max="12" width="6.57421875" style="37" customWidth="1"/>
    <col min="13" max="17" width="2.00390625" style="37" hidden="1" customWidth="1"/>
    <col min="18" max="18" width="10.7109375" style="0" bestFit="1" customWidth="1"/>
  </cols>
  <sheetData>
    <row r="1" spans="1:18" ht="12.75">
      <c r="A1" s="47" t="s">
        <v>27</v>
      </c>
      <c r="B1" s="49" t="s">
        <v>25</v>
      </c>
      <c r="C1" s="188" t="s">
        <v>29</v>
      </c>
      <c r="D1" s="189"/>
      <c r="E1" s="189"/>
      <c r="F1" s="189"/>
      <c r="G1" s="189"/>
      <c r="H1" s="189"/>
      <c r="I1" s="189"/>
      <c r="J1" s="189"/>
      <c r="K1" s="189"/>
      <c r="L1" s="189"/>
      <c r="M1" s="183" t="s">
        <v>67</v>
      </c>
      <c r="N1" s="184"/>
      <c r="O1" s="184"/>
      <c r="P1" s="184"/>
      <c r="Q1" s="185"/>
      <c r="R1" s="44" t="s">
        <v>26</v>
      </c>
    </row>
    <row r="2" spans="1:18" s="43" customFormat="1" ht="15.75" customHeight="1" thickBot="1">
      <c r="A2" s="104"/>
      <c r="B2" s="100"/>
      <c r="C2" s="190" t="s">
        <v>19</v>
      </c>
      <c r="D2" s="191"/>
      <c r="E2" s="190" t="s">
        <v>20</v>
      </c>
      <c r="F2" s="191"/>
      <c r="G2" s="190" t="s">
        <v>21</v>
      </c>
      <c r="H2" s="191"/>
      <c r="I2" s="190" t="s">
        <v>22</v>
      </c>
      <c r="J2" s="191"/>
      <c r="K2" s="102" t="s">
        <v>23</v>
      </c>
      <c r="L2" s="101" t="s">
        <v>24</v>
      </c>
      <c r="M2" s="186"/>
      <c r="N2" s="186"/>
      <c r="O2" s="186"/>
      <c r="P2" s="186"/>
      <c r="Q2" s="187"/>
      <c r="R2" s="103" t="s">
        <v>30</v>
      </c>
    </row>
    <row r="3" spans="1:18" ht="21" customHeight="1">
      <c r="A3" s="109">
        <v>1</v>
      </c>
      <c r="B3" s="106" t="s">
        <v>40</v>
      </c>
      <c r="C3" s="107">
        <v>15</v>
      </c>
      <c r="D3" s="108">
        <v>25</v>
      </c>
      <c r="E3" s="107">
        <v>14</v>
      </c>
      <c r="F3" s="108">
        <v>25</v>
      </c>
      <c r="G3" s="107">
        <v>25</v>
      </c>
      <c r="H3" s="108">
        <v>15</v>
      </c>
      <c r="I3" s="107">
        <v>15</v>
      </c>
      <c r="J3" s="108">
        <v>20</v>
      </c>
      <c r="K3" s="107">
        <v>20</v>
      </c>
      <c r="L3" s="107">
        <v>15</v>
      </c>
      <c r="M3" s="114">
        <v>0</v>
      </c>
      <c r="N3" s="114">
        <v>0</v>
      </c>
      <c r="O3" s="114">
        <v>0</v>
      </c>
      <c r="P3" s="114">
        <v>0</v>
      </c>
      <c r="Q3" s="114">
        <v>0</v>
      </c>
      <c r="R3" s="111">
        <v>115</v>
      </c>
    </row>
    <row r="4" spans="1:18" ht="21" customHeight="1">
      <c r="A4" s="48">
        <v>2</v>
      </c>
      <c r="B4" s="73" t="s">
        <v>54</v>
      </c>
      <c r="C4" s="92">
        <v>13</v>
      </c>
      <c r="D4" s="93">
        <v>20</v>
      </c>
      <c r="E4" s="92">
        <v>12</v>
      </c>
      <c r="F4" s="91">
        <v>13</v>
      </c>
      <c r="G4" s="105">
        <v>20</v>
      </c>
      <c r="H4" s="91"/>
      <c r="I4" s="92">
        <v>10</v>
      </c>
      <c r="J4" s="91">
        <v>11</v>
      </c>
      <c r="K4" s="92"/>
      <c r="L4" s="92"/>
      <c r="M4" s="115">
        <v>0</v>
      </c>
      <c r="N4" s="115">
        <v>0</v>
      </c>
      <c r="O4" s="115">
        <v>0</v>
      </c>
      <c r="P4" s="115">
        <v>0</v>
      </c>
      <c r="Q4" s="115">
        <v>0</v>
      </c>
      <c r="R4" s="112">
        <v>78</v>
      </c>
    </row>
    <row r="5" spans="1:18" ht="21" customHeight="1">
      <c r="A5" s="48">
        <v>3</v>
      </c>
      <c r="B5" s="73" t="s">
        <v>166</v>
      </c>
      <c r="C5" s="92">
        <v>10</v>
      </c>
      <c r="D5" s="91">
        <v>4</v>
      </c>
      <c r="E5" s="92">
        <v>11</v>
      </c>
      <c r="F5" s="91">
        <v>9</v>
      </c>
      <c r="G5" s="92"/>
      <c r="H5" s="91"/>
      <c r="I5" s="92">
        <v>14</v>
      </c>
      <c r="J5" s="91"/>
      <c r="K5" s="92">
        <v>13</v>
      </c>
      <c r="L5" s="92">
        <v>20</v>
      </c>
      <c r="M5" s="115">
        <v>0</v>
      </c>
      <c r="N5" s="115">
        <v>0</v>
      </c>
      <c r="O5" s="115">
        <v>0</v>
      </c>
      <c r="P5" s="115">
        <v>0</v>
      </c>
      <c r="Q5" s="115">
        <v>0</v>
      </c>
      <c r="R5" s="112">
        <v>68</v>
      </c>
    </row>
    <row r="6" spans="1:18" ht="21" customHeight="1">
      <c r="A6" s="48">
        <v>4</v>
      </c>
      <c r="B6" s="73" t="s">
        <v>65</v>
      </c>
      <c r="C6" s="92">
        <v>12</v>
      </c>
      <c r="D6" s="91"/>
      <c r="E6" s="92">
        <v>10</v>
      </c>
      <c r="F6" s="91"/>
      <c r="G6" s="92">
        <v>9</v>
      </c>
      <c r="H6" s="91">
        <v>14</v>
      </c>
      <c r="I6" s="92"/>
      <c r="J6" s="91"/>
      <c r="K6" s="92">
        <v>12</v>
      </c>
      <c r="L6" s="92">
        <v>11</v>
      </c>
      <c r="M6" s="115">
        <v>0</v>
      </c>
      <c r="N6" s="115">
        <v>0</v>
      </c>
      <c r="O6" s="115">
        <v>0</v>
      </c>
      <c r="P6" s="115">
        <v>0</v>
      </c>
      <c r="Q6" s="115">
        <v>0</v>
      </c>
      <c r="R6" s="112">
        <v>59</v>
      </c>
    </row>
    <row r="7" spans="1:18" ht="21" customHeight="1">
      <c r="A7" s="48">
        <v>5</v>
      </c>
      <c r="B7" s="73" t="s">
        <v>16</v>
      </c>
      <c r="C7" s="92"/>
      <c r="D7" s="91"/>
      <c r="E7" s="92">
        <v>20</v>
      </c>
      <c r="F7" s="91">
        <v>8</v>
      </c>
      <c r="G7" s="92"/>
      <c r="H7" s="91"/>
      <c r="I7" s="92">
        <v>25</v>
      </c>
      <c r="J7" s="91"/>
      <c r="K7" s="92"/>
      <c r="L7" s="92"/>
      <c r="M7" s="115">
        <v>0</v>
      </c>
      <c r="N7" s="115">
        <v>0</v>
      </c>
      <c r="O7" s="115">
        <v>0</v>
      </c>
      <c r="P7" s="115">
        <v>0</v>
      </c>
      <c r="Q7" s="115">
        <v>0</v>
      </c>
      <c r="R7" s="112">
        <v>53</v>
      </c>
    </row>
    <row r="8" spans="1:18" ht="21" customHeight="1">
      <c r="A8" s="48">
        <v>6</v>
      </c>
      <c r="B8" s="73" t="s">
        <v>57</v>
      </c>
      <c r="C8" s="92">
        <v>5</v>
      </c>
      <c r="D8" s="91">
        <v>3</v>
      </c>
      <c r="E8" s="92">
        <v>7</v>
      </c>
      <c r="F8" s="91">
        <v>6</v>
      </c>
      <c r="G8" s="92">
        <v>13</v>
      </c>
      <c r="H8" s="91">
        <v>12</v>
      </c>
      <c r="I8" s="92">
        <v>13</v>
      </c>
      <c r="J8" s="91"/>
      <c r="K8" s="92"/>
      <c r="L8" s="92">
        <v>0</v>
      </c>
      <c r="M8" s="115">
        <v>0</v>
      </c>
      <c r="N8" s="115">
        <v>0</v>
      </c>
      <c r="O8" s="115">
        <v>0</v>
      </c>
      <c r="P8" s="115">
        <v>0</v>
      </c>
      <c r="Q8" s="115">
        <v>0</v>
      </c>
      <c r="R8" s="112">
        <v>51</v>
      </c>
    </row>
    <row r="9" spans="1:18" ht="21" customHeight="1">
      <c r="A9" s="48">
        <v>7</v>
      </c>
      <c r="B9" s="73" t="s">
        <v>66</v>
      </c>
      <c r="C9" s="92">
        <v>11</v>
      </c>
      <c r="D9" s="91">
        <v>2</v>
      </c>
      <c r="E9" s="92"/>
      <c r="F9" s="91"/>
      <c r="G9" s="92">
        <v>8</v>
      </c>
      <c r="H9" s="91"/>
      <c r="I9" s="92">
        <v>8</v>
      </c>
      <c r="J9" s="91">
        <v>7</v>
      </c>
      <c r="K9" s="92"/>
      <c r="L9" s="92">
        <v>14</v>
      </c>
      <c r="M9" s="115">
        <v>0</v>
      </c>
      <c r="N9" s="115">
        <v>0</v>
      </c>
      <c r="O9" s="115">
        <v>0</v>
      </c>
      <c r="P9" s="115">
        <v>0</v>
      </c>
      <c r="Q9" s="115">
        <v>0</v>
      </c>
      <c r="R9" s="112">
        <v>48</v>
      </c>
    </row>
    <row r="10" spans="1:18" ht="21" customHeight="1">
      <c r="A10" s="48">
        <v>8</v>
      </c>
      <c r="B10" s="73" t="s">
        <v>63</v>
      </c>
      <c r="C10" s="92"/>
      <c r="D10" s="91"/>
      <c r="E10" s="92"/>
      <c r="F10" s="91"/>
      <c r="G10" s="92"/>
      <c r="H10" s="91"/>
      <c r="I10" s="92"/>
      <c r="J10" s="91"/>
      <c r="K10" s="92">
        <v>14</v>
      </c>
      <c r="L10" s="92">
        <v>25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2">
        <v>39</v>
      </c>
    </row>
    <row r="11" spans="1:18" ht="21" customHeight="1">
      <c r="A11" s="48">
        <v>9</v>
      </c>
      <c r="B11" s="73" t="s">
        <v>56</v>
      </c>
      <c r="C11" s="92"/>
      <c r="D11" s="91"/>
      <c r="E11" s="92"/>
      <c r="F11" s="91"/>
      <c r="G11" s="92"/>
      <c r="H11" s="91"/>
      <c r="I11" s="92"/>
      <c r="J11" s="91"/>
      <c r="K11" s="92">
        <v>25</v>
      </c>
      <c r="L11" s="92">
        <v>13</v>
      </c>
      <c r="M11" s="115">
        <v>0</v>
      </c>
      <c r="N11" s="115">
        <v>0</v>
      </c>
      <c r="O11" s="115">
        <v>0</v>
      </c>
      <c r="P11" s="115">
        <v>0</v>
      </c>
      <c r="Q11" s="115">
        <v>0</v>
      </c>
      <c r="R11" s="112">
        <v>38</v>
      </c>
    </row>
    <row r="12" spans="1:18" ht="21" customHeight="1">
      <c r="A12" s="48">
        <v>10</v>
      </c>
      <c r="B12" s="73" t="s">
        <v>62</v>
      </c>
      <c r="C12" s="92">
        <v>14</v>
      </c>
      <c r="D12" s="91">
        <v>7</v>
      </c>
      <c r="E12" s="92">
        <v>15</v>
      </c>
      <c r="F12" s="91"/>
      <c r="G12" s="92"/>
      <c r="H12" s="91"/>
      <c r="I12" s="92"/>
      <c r="J12" s="91"/>
      <c r="K12" s="92"/>
      <c r="L12" s="92"/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2">
        <v>36</v>
      </c>
    </row>
    <row r="13" spans="1:18" ht="21" customHeight="1">
      <c r="A13" s="48">
        <v>11</v>
      </c>
      <c r="B13" s="73" t="s">
        <v>158</v>
      </c>
      <c r="C13" s="92">
        <v>9</v>
      </c>
      <c r="D13" s="91"/>
      <c r="E13" s="92"/>
      <c r="F13" s="91"/>
      <c r="G13" s="92">
        <v>10</v>
      </c>
      <c r="H13" s="91">
        <v>11</v>
      </c>
      <c r="I13" s="92"/>
      <c r="J13" s="91"/>
      <c r="K13" s="92"/>
      <c r="L13" s="92"/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2">
        <v>30</v>
      </c>
    </row>
    <row r="14" spans="1:18" ht="21" customHeight="1">
      <c r="A14" s="48">
        <v>12</v>
      </c>
      <c r="B14" s="73" t="s">
        <v>69</v>
      </c>
      <c r="C14" s="92"/>
      <c r="D14" s="91"/>
      <c r="E14" s="92"/>
      <c r="F14" s="91"/>
      <c r="G14" s="92"/>
      <c r="H14" s="91"/>
      <c r="I14" s="92"/>
      <c r="J14" s="91"/>
      <c r="K14" s="92">
        <v>15</v>
      </c>
      <c r="L14" s="92">
        <v>12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2">
        <v>27</v>
      </c>
    </row>
    <row r="15" spans="1:18" ht="21" customHeight="1">
      <c r="A15" s="48">
        <v>13</v>
      </c>
      <c r="B15" s="110" t="s">
        <v>53</v>
      </c>
      <c r="C15" s="92"/>
      <c r="D15" s="91"/>
      <c r="E15" s="92">
        <v>4</v>
      </c>
      <c r="F15" s="91">
        <v>5</v>
      </c>
      <c r="G15" s="92">
        <v>7</v>
      </c>
      <c r="H15" s="91">
        <v>6</v>
      </c>
      <c r="I15" s="92"/>
      <c r="J15" s="91"/>
      <c r="K15" s="92"/>
      <c r="L15" s="92"/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2">
        <v>22</v>
      </c>
    </row>
    <row r="16" spans="1:18" ht="21" customHeight="1">
      <c r="A16" s="48">
        <v>14</v>
      </c>
      <c r="B16" s="38" t="s">
        <v>35</v>
      </c>
      <c r="C16" s="160"/>
      <c r="D16" s="161"/>
      <c r="E16" s="160"/>
      <c r="F16" s="161"/>
      <c r="G16" s="160"/>
      <c r="H16" s="161"/>
      <c r="I16" s="160">
        <v>9</v>
      </c>
      <c r="J16" s="161">
        <v>12</v>
      </c>
      <c r="K16" s="92"/>
      <c r="L16" s="92"/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2">
        <v>21</v>
      </c>
    </row>
    <row r="17" spans="1:18" ht="21" customHeight="1" thickBot="1">
      <c r="A17" s="74">
        <v>15</v>
      </c>
      <c r="B17" s="99" t="s">
        <v>36</v>
      </c>
      <c r="C17" s="94">
        <v>6</v>
      </c>
      <c r="D17" s="95">
        <v>8</v>
      </c>
      <c r="E17" s="94"/>
      <c r="F17" s="95"/>
      <c r="G17" s="94"/>
      <c r="H17" s="95"/>
      <c r="I17" s="94"/>
      <c r="J17" s="95"/>
      <c r="K17" s="94"/>
      <c r="L17" s="94"/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3">
        <v>14</v>
      </c>
    </row>
    <row r="18" spans="1:18" s="37" customFormat="1" ht="21" customHeight="1">
      <c r="A18" s="159"/>
      <c r="B18" s="157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58"/>
    </row>
    <row r="19" spans="1:18" s="37" customFormat="1" ht="21" customHeight="1">
      <c r="A19" s="159"/>
      <c r="B19" s="157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58"/>
    </row>
    <row r="20" spans="1:18" s="37" customFormat="1" ht="21" customHeight="1">
      <c r="A20" s="159"/>
      <c r="B20" s="157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58"/>
    </row>
  </sheetData>
  <mergeCells count="6">
    <mergeCell ref="M1:Q2"/>
    <mergeCell ref="C1:L1"/>
    <mergeCell ref="C2:D2"/>
    <mergeCell ref="E2:F2"/>
    <mergeCell ref="G2:H2"/>
    <mergeCell ref="I2:J2"/>
  </mergeCells>
  <printOptions horizontalCentered="1"/>
  <pageMargins left="0.7" right="0.68" top="1.09" bottom="0.95" header="0.46" footer="0.4"/>
  <pageSetup fitToHeight="1" fitToWidth="1" horizontalDpi="300" verticalDpi="300" orientation="landscape" paperSize="9" r:id="rId1"/>
  <headerFooter alignWithMargins="0">
    <oddHeader>&amp;L&amp;O&amp;C&amp;20MANNSCHAFTSWERTUNG&amp;R&amp;O</oddHeader>
    <oddFooter>&amp;L&amp;18ASVÖ Jugendturnier "Attila Pinter"&amp;R&amp;18Innsbruck, 5. März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Tiroler Sparkasse Bank-AG Ibk.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W0309000330</dc:creator>
  <cp:keywords/>
  <dc:description/>
  <cp:lastModifiedBy>Robert Labner</cp:lastModifiedBy>
  <cp:lastPrinted>2011-03-05T15:49:57Z</cp:lastPrinted>
  <dcterms:created xsi:type="dcterms:W3CDTF">2002-03-09T08:03:15Z</dcterms:created>
  <dcterms:modified xsi:type="dcterms:W3CDTF">2011-03-05T15:58:13Z</dcterms:modified>
  <cp:category/>
  <cp:version/>
  <cp:contentType/>
  <cp:contentStatus/>
</cp:coreProperties>
</file>